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8540" yWindow="1600" windowWidth="25600" windowHeight="16060"/>
  </bookViews>
  <sheets>
    <sheet name="Totals" sheetId="1" r:id="rId1"/>
    <sheet name="Regular Season" sheetId="2" r:id="rId2"/>
    <sheet name="Playoffs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5" i="1" l="1"/>
  <c r="J54" i="1"/>
  <c r="J42" i="3"/>
  <c r="J43" i="3"/>
  <c r="J53" i="1"/>
  <c r="J41" i="3"/>
  <c r="J52" i="1"/>
  <c r="J40" i="3"/>
  <c r="J51" i="1"/>
  <c r="J39" i="3"/>
  <c r="J48" i="1"/>
  <c r="J47" i="1"/>
  <c r="J46" i="1"/>
  <c r="J45" i="1"/>
  <c r="J44" i="1"/>
  <c r="J43" i="1"/>
  <c r="J42" i="1"/>
  <c r="J41" i="1"/>
  <c r="J40" i="1"/>
  <c r="J39" i="1"/>
  <c r="J40" i="2"/>
  <c r="J43" i="2"/>
  <c r="Q30" i="2"/>
  <c r="J44" i="2"/>
  <c r="J39" i="2"/>
  <c r="P30" i="2"/>
  <c r="R30" i="2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R30" i="1"/>
  <c r="Q30" i="1"/>
  <c r="P30" i="1"/>
  <c r="P7" i="3"/>
  <c r="Q7" i="3"/>
  <c r="R7" i="3"/>
  <c r="P14" i="3"/>
  <c r="Q14" i="3"/>
  <c r="R14" i="3"/>
  <c r="P14" i="2"/>
  <c r="Q14" i="2"/>
  <c r="R14" i="2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P14" i="1"/>
  <c r="Q14" i="1"/>
  <c r="R14" i="1"/>
  <c r="P15" i="1"/>
  <c r="Q15" i="1"/>
  <c r="R15" i="1"/>
  <c r="P16" i="1"/>
  <c r="Q16" i="1"/>
  <c r="R16" i="1"/>
  <c r="P17" i="1"/>
  <c r="Q17" i="1"/>
  <c r="R17" i="1"/>
  <c r="P18" i="1"/>
  <c r="Q18" i="1"/>
  <c r="R18" i="1"/>
  <c r="P19" i="1"/>
  <c r="Q19" i="1"/>
  <c r="R19" i="1"/>
  <c r="P20" i="1"/>
  <c r="Q20" i="1"/>
  <c r="R20" i="1"/>
  <c r="P21" i="1"/>
  <c r="Q21" i="1"/>
  <c r="R21" i="1"/>
  <c r="P22" i="1"/>
  <c r="Q22" i="1"/>
  <c r="R22" i="1"/>
  <c r="P23" i="1"/>
  <c r="Q23" i="1"/>
  <c r="R23" i="1"/>
  <c r="P24" i="1"/>
  <c r="Q24" i="1"/>
  <c r="R24" i="1"/>
  <c r="P25" i="1"/>
  <c r="Q25" i="1"/>
  <c r="R25" i="1"/>
  <c r="P26" i="1"/>
  <c r="Q26" i="1"/>
  <c r="R26" i="1"/>
  <c r="P27" i="1"/>
  <c r="Q27" i="1"/>
  <c r="R27" i="1"/>
  <c r="P28" i="1"/>
  <c r="Q28" i="1"/>
  <c r="R28" i="1"/>
  <c r="P29" i="1"/>
  <c r="Q29" i="1"/>
  <c r="R29" i="1"/>
  <c r="P13" i="2"/>
  <c r="Q13" i="2"/>
  <c r="R13" i="2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P13" i="1"/>
  <c r="Q13" i="1"/>
  <c r="R13" i="1"/>
  <c r="P26" i="2"/>
  <c r="Q26" i="2"/>
  <c r="R26" i="2"/>
  <c r="P25" i="3"/>
  <c r="Q25" i="3"/>
  <c r="R25" i="3"/>
  <c r="P21" i="3"/>
  <c r="Q21" i="3"/>
  <c r="R21" i="3"/>
  <c r="P22" i="3"/>
  <c r="Q22" i="3"/>
  <c r="R22" i="3"/>
  <c r="P22" i="2"/>
  <c r="Q22" i="2"/>
  <c r="R22" i="2"/>
  <c r="P23" i="2"/>
  <c r="Q23" i="2"/>
  <c r="R23" i="2"/>
  <c r="J44" i="3"/>
  <c r="B45" i="3"/>
  <c r="C45" i="3"/>
  <c r="J45" i="3"/>
  <c r="D45" i="3"/>
  <c r="E45" i="3"/>
  <c r="F45" i="3"/>
  <c r="G45" i="3"/>
  <c r="H45" i="3"/>
  <c r="L45" i="3"/>
  <c r="B57" i="1"/>
  <c r="C57" i="1"/>
  <c r="J57" i="1"/>
  <c r="C8" i="1"/>
  <c r="R8" i="1"/>
  <c r="D8" i="1"/>
  <c r="Q8" i="1"/>
  <c r="P8" i="1"/>
  <c r="C7" i="1"/>
  <c r="E7" i="1"/>
  <c r="L7" i="1"/>
  <c r="R7" i="1"/>
  <c r="D7" i="1"/>
  <c r="H7" i="1"/>
  <c r="I7" i="1"/>
  <c r="J7" i="1"/>
  <c r="K7" i="1"/>
  <c r="Q7" i="1"/>
  <c r="P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E8" i="1"/>
  <c r="F8" i="1"/>
  <c r="G8" i="1"/>
  <c r="H8" i="1"/>
  <c r="I8" i="1"/>
  <c r="J8" i="1"/>
  <c r="K8" i="1"/>
  <c r="L8" i="1"/>
  <c r="M8" i="1"/>
  <c r="N8" i="1"/>
  <c r="B8" i="1"/>
  <c r="B7" i="1"/>
  <c r="F7" i="1"/>
  <c r="G7" i="1"/>
  <c r="M7" i="1"/>
  <c r="N7" i="1"/>
  <c r="P7" i="2"/>
  <c r="Q7" i="2"/>
  <c r="R7" i="2"/>
  <c r="L57" i="1"/>
  <c r="H57" i="1"/>
  <c r="G57" i="1"/>
  <c r="F57" i="1"/>
  <c r="E57" i="1"/>
  <c r="D57" i="1"/>
  <c r="D5" i="1"/>
  <c r="E5" i="1"/>
  <c r="P5" i="1"/>
  <c r="H5" i="1"/>
  <c r="I5" i="1"/>
  <c r="J5" i="1"/>
  <c r="K5" i="1"/>
  <c r="Q5" i="1"/>
  <c r="C5" i="1"/>
  <c r="L5" i="1"/>
  <c r="R5" i="1"/>
  <c r="D6" i="1"/>
  <c r="E6" i="1"/>
  <c r="P6" i="1"/>
  <c r="H6" i="1"/>
  <c r="J6" i="1"/>
  <c r="I6" i="1"/>
  <c r="K6" i="1"/>
  <c r="Q6" i="1"/>
  <c r="C6" i="1"/>
  <c r="L6" i="1"/>
  <c r="R6" i="1"/>
  <c r="P9" i="1"/>
  <c r="Q9" i="1"/>
  <c r="R9" i="1"/>
  <c r="P10" i="1"/>
  <c r="Q10" i="1"/>
  <c r="R10" i="1"/>
  <c r="P11" i="1"/>
  <c r="Q11" i="1"/>
  <c r="R11" i="1"/>
  <c r="P12" i="1"/>
  <c r="Q12" i="1"/>
  <c r="R12" i="1"/>
  <c r="C4" i="1"/>
  <c r="E4" i="1"/>
  <c r="L4" i="1"/>
  <c r="R4" i="1"/>
  <c r="D4" i="1"/>
  <c r="H4" i="1"/>
  <c r="I4" i="1"/>
  <c r="J4" i="1"/>
  <c r="K4" i="1"/>
  <c r="Q4" i="1"/>
  <c r="P4" i="1"/>
  <c r="J41" i="2"/>
  <c r="J42" i="2"/>
  <c r="J45" i="2"/>
  <c r="J46" i="2"/>
  <c r="J47" i="2"/>
  <c r="J48" i="2"/>
  <c r="P5" i="3"/>
  <c r="Q5" i="3"/>
  <c r="R5" i="3"/>
  <c r="P6" i="3"/>
  <c r="Q6" i="3"/>
  <c r="R6" i="3"/>
  <c r="P8" i="3"/>
  <c r="Q8" i="3"/>
  <c r="R8" i="3"/>
  <c r="P9" i="3"/>
  <c r="Q9" i="3"/>
  <c r="R9" i="3"/>
  <c r="P10" i="3"/>
  <c r="Q10" i="3"/>
  <c r="R10" i="3"/>
  <c r="P11" i="3"/>
  <c r="Q11" i="3"/>
  <c r="R11" i="3"/>
  <c r="P12" i="3"/>
  <c r="Q12" i="3"/>
  <c r="R12" i="3"/>
  <c r="P13" i="3"/>
  <c r="Q13" i="3"/>
  <c r="R13" i="3"/>
  <c r="P15" i="3"/>
  <c r="Q15" i="3"/>
  <c r="R15" i="3"/>
  <c r="P16" i="3"/>
  <c r="Q16" i="3"/>
  <c r="R16" i="3"/>
  <c r="P17" i="3"/>
  <c r="Q17" i="3"/>
  <c r="R17" i="3"/>
  <c r="P18" i="3"/>
  <c r="Q18" i="3"/>
  <c r="R18" i="3"/>
  <c r="P19" i="3"/>
  <c r="Q19" i="3"/>
  <c r="R19" i="3"/>
  <c r="P20" i="3"/>
  <c r="Q20" i="3"/>
  <c r="R20" i="3"/>
  <c r="P23" i="3"/>
  <c r="Q23" i="3"/>
  <c r="R23" i="3"/>
  <c r="P24" i="3"/>
  <c r="Q24" i="3"/>
  <c r="R24" i="3"/>
  <c r="P26" i="3"/>
  <c r="Q26" i="3"/>
  <c r="R26" i="3"/>
  <c r="P27" i="3"/>
  <c r="Q27" i="3"/>
  <c r="R27" i="3"/>
  <c r="P28" i="3"/>
  <c r="Q28" i="3"/>
  <c r="R28" i="3"/>
  <c r="R4" i="3"/>
  <c r="Q4" i="3"/>
  <c r="P4" i="3"/>
  <c r="Q5" i="2"/>
  <c r="Q6" i="2"/>
  <c r="Q8" i="2"/>
  <c r="Q9" i="2"/>
  <c r="Q10" i="2"/>
  <c r="Q11" i="2"/>
  <c r="Q12" i="2"/>
  <c r="Q15" i="2"/>
  <c r="Q16" i="2"/>
  <c r="Q17" i="2"/>
  <c r="Q18" i="2"/>
  <c r="Q19" i="2"/>
  <c r="Q20" i="2"/>
  <c r="Q21" i="2"/>
  <c r="Q24" i="2"/>
  <c r="Q25" i="2"/>
  <c r="Q27" i="2"/>
  <c r="Q28" i="2"/>
  <c r="Q29" i="2"/>
  <c r="Q4" i="2"/>
  <c r="R8" i="2"/>
  <c r="R9" i="2"/>
  <c r="R10" i="2"/>
  <c r="R11" i="2"/>
  <c r="R12" i="2"/>
  <c r="R15" i="2"/>
  <c r="R16" i="2"/>
  <c r="R17" i="2"/>
  <c r="R18" i="2"/>
  <c r="R19" i="2"/>
  <c r="R20" i="2"/>
  <c r="R21" i="2"/>
  <c r="R24" i="2"/>
  <c r="R25" i="2"/>
  <c r="R27" i="2"/>
  <c r="R28" i="2"/>
  <c r="R29" i="2"/>
  <c r="R5" i="2"/>
  <c r="R6" i="2"/>
  <c r="R4" i="2"/>
  <c r="P5" i="2"/>
  <c r="P6" i="2"/>
  <c r="P8" i="2"/>
  <c r="P9" i="2"/>
  <c r="P10" i="2"/>
  <c r="P11" i="2"/>
  <c r="P12" i="2"/>
  <c r="P15" i="2"/>
  <c r="P16" i="2"/>
  <c r="P17" i="2"/>
  <c r="P18" i="2"/>
  <c r="P19" i="2"/>
  <c r="P20" i="2"/>
  <c r="P21" i="2"/>
  <c r="P24" i="2"/>
  <c r="P25" i="2"/>
  <c r="P27" i="2"/>
  <c r="P28" i="2"/>
  <c r="P29" i="2"/>
  <c r="P4" i="2"/>
  <c r="L55" i="2"/>
  <c r="C55" i="2"/>
  <c r="B55" i="2"/>
  <c r="J55" i="2"/>
  <c r="H55" i="2"/>
  <c r="G55" i="2"/>
  <c r="F55" i="2"/>
  <c r="E55" i="2"/>
  <c r="D55" i="2"/>
  <c r="B5" i="1"/>
  <c r="F5" i="1"/>
  <c r="G5" i="1"/>
  <c r="M5" i="1"/>
  <c r="N5" i="1"/>
  <c r="B6" i="1"/>
  <c r="F6" i="1"/>
  <c r="G6" i="1"/>
  <c r="M6" i="1"/>
  <c r="N6" i="1"/>
  <c r="F4" i="1"/>
  <c r="G4" i="1"/>
  <c r="M4" i="1"/>
  <c r="N4" i="1"/>
  <c r="B4" i="1"/>
</calcChain>
</file>

<file path=xl/sharedStrings.xml><?xml version="1.0" encoding="utf-8"?>
<sst xmlns="http://schemas.openxmlformats.org/spreadsheetml/2006/main" count="345" uniqueCount="107">
  <si>
    <r>
      <t>HITTING</t>
    </r>
    <r>
      <rPr>
        <sz val="11"/>
        <color theme="1"/>
        <rFont val="Calibri"/>
        <family val="2"/>
        <scheme val="minor"/>
      </rPr>
      <t xml:space="preserve"> (Ind. Leaders in </t>
    </r>
    <r>
      <rPr>
        <b/>
        <sz val="10"/>
        <rFont val="Arial"/>
        <family val="2"/>
      </rPr>
      <t>bold</t>
    </r>
    <r>
      <rPr>
        <sz val="11"/>
        <color theme="1"/>
        <rFont val="Calibri"/>
        <family val="2"/>
        <scheme val="minor"/>
      </rPr>
      <t>)</t>
    </r>
  </si>
  <si>
    <t>PLAYER</t>
  </si>
  <si>
    <t>G</t>
  </si>
  <si>
    <t>PA</t>
  </si>
  <si>
    <t>AB</t>
  </si>
  <si>
    <t>H</t>
  </si>
  <si>
    <t>R</t>
  </si>
  <si>
    <t>RBI</t>
  </si>
  <si>
    <t>1B</t>
  </si>
  <si>
    <t>2B</t>
  </si>
  <si>
    <t>3B</t>
  </si>
  <si>
    <t>HR</t>
  </si>
  <si>
    <t>BB</t>
  </si>
  <si>
    <t>SAC</t>
  </si>
  <si>
    <t>HBP</t>
  </si>
  <si>
    <t>K</t>
  </si>
  <si>
    <t>AVG</t>
  </si>
  <si>
    <t>SLG.%</t>
  </si>
  <si>
    <t>OB%</t>
  </si>
  <si>
    <t>STEVE ANDERSON</t>
  </si>
  <si>
    <t>BRADLEY AULICK</t>
  </si>
  <si>
    <t>RYAN BENNETT</t>
  </si>
  <si>
    <t>KEANDRE BUCKHAM</t>
  </si>
  <si>
    <t>BRIAN CARROLL</t>
  </si>
  <si>
    <t>MIKE CARROLL</t>
  </si>
  <si>
    <t>TIM CURA</t>
  </si>
  <si>
    <t>MIKE DOWNEY</t>
  </si>
  <si>
    <t>MIKE FIGUEROA</t>
  </si>
  <si>
    <t>SHAWN HANEY</t>
  </si>
  <si>
    <t>MARK HORNE</t>
  </si>
  <si>
    <t>DAVE KIBLER</t>
  </si>
  <si>
    <t>WILLIE LIN</t>
  </si>
  <si>
    <t>CRAIG MONTGOMERY</t>
  </si>
  <si>
    <t>STEVE MONTGOMERY</t>
  </si>
  <si>
    <t>JAN MURRAY</t>
  </si>
  <si>
    <t>MITCH RUOFF</t>
  </si>
  <si>
    <t>JOE SCALIA</t>
  </si>
  <si>
    <t>JOSH SHANNON</t>
  </si>
  <si>
    <t>LAIRD TOWNSEND</t>
  </si>
  <si>
    <t>GREG WILLIAMS</t>
  </si>
  <si>
    <t>PITCHING</t>
  </si>
  <si>
    <t>IP</t>
  </si>
  <si>
    <t>W</t>
  </si>
  <si>
    <t>L</t>
  </si>
  <si>
    <t>SV</t>
  </si>
  <si>
    <t>Excludes BB/K during playoffs</t>
  </si>
  <si>
    <t>TEAM TOTALS</t>
  </si>
  <si>
    <t>LOB</t>
  </si>
  <si>
    <t>RESULT</t>
  </si>
  <si>
    <t>Result</t>
  </si>
  <si>
    <t>WP</t>
  </si>
  <si>
    <t>GWRBI</t>
  </si>
  <si>
    <t>PLAYOFFS</t>
  </si>
  <si>
    <t>Totals</t>
  </si>
  <si>
    <t>BVBC SOFTBALL STATISTICS 2017-- TOTALS</t>
  </si>
  <si>
    <t>BVBC SOFTBALL STATISTICS 2017-- REGULAR SEASON</t>
  </si>
  <si>
    <t>BVBC SOFTBALL STATISTICS 2017-- PLAYOFFS</t>
  </si>
  <si>
    <t>Vs. Goshen 5-4</t>
  </si>
  <si>
    <t>W, 20-15</t>
  </si>
  <si>
    <t>Vs. Aldersgate 5-17</t>
  </si>
  <si>
    <t>Vs. Goshen 5-18</t>
  </si>
  <si>
    <t>Vs. ELCA 5-23</t>
  </si>
  <si>
    <t>Vs. ELCA 6-8</t>
  </si>
  <si>
    <t>Vs. Aldersgate 6-14</t>
  </si>
  <si>
    <t>Vs. Trinity 6-21</t>
  </si>
  <si>
    <t>BEN MURRAY</t>
  </si>
  <si>
    <t>BRANDON ONTJES</t>
  </si>
  <si>
    <t>JOSH SCHILDT</t>
  </si>
  <si>
    <t>RYAN FIGUEROA-PARSONS</t>
  </si>
  <si>
    <t>JACK GONSER</t>
  </si>
  <si>
    <t>MIKE O'HARA</t>
  </si>
  <si>
    <t>HORNE</t>
  </si>
  <si>
    <t>SHANNON</t>
  </si>
  <si>
    <t>L, 11-4 (Forfeit)</t>
  </si>
  <si>
    <t>W, 14-4</t>
  </si>
  <si>
    <t>RUOFF</t>
  </si>
  <si>
    <t>W, 18-5</t>
  </si>
  <si>
    <t>Vs. Elam 5-22&gt; 6-29</t>
  </si>
  <si>
    <t>Vs. Trinity 5-11&gt; 6-15</t>
  </si>
  <si>
    <t>Vs. Elam 5-30&gt; 6-12(5 inning)</t>
  </si>
  <si>
    <t>W, 8-5</t>
  </si>
  <si>
    <t>W, 7-6</t>
  </si>
  <si>
    <t>TOWNSEND</t>
  </si>
  <si>
    <t>FIGUEROA, M</t>
  </si>
  <si>
    <t>DOWNEY</t>
  </si>
  <si>
    <t>W, (Forfeit)</t>
  </si>
  <si>
    <t>L, 6-7</t>
  </si>
  <si>
    <t>W, 11-3</t>
  </si>
  <si>
    <t>N/A</t>
  </si>
  <si>
    <t>Record: 8-2</t>
  </si>
  <si>
    <t>BENNETT</t>
  </si>
  <si>
    <t>Vs. Goshen 7-11-17</t>
  </si>
  <si>
    <t>L, 28-15</t>
  </si>
  <si>
    <t>Vs. Elam 7-12-17</t>
  </si>
  <si>
    <t>W, 15-4</t>
  </si>
  <si>
    <t>Horne</t>
  </si>
  <si>
    <t>Schildt</t>
  </si>
  <si>
    <t>Vs. ELCA 7-19-17</t>
  </si>
  <si>
    <t>W, 8-4</t>
  </si>
  <si>
    <t>Ruoff</t>
  </si>
  <si>
    <t>Vs. Goshen 7-24/25-17</t>
  </si>
  <si>
    <t>W, 15-14</t>
  </si>
  <si>
    <t>Shannon</t>
  </si>
  <si>
    <t>Vs. Trinity 7-25-2017</t>
  </si>
  <si>
    <t>L, 10-6</t>
  </si>
  <si>
    <t>Record: 3-2</t>
  </si>
  <si>
    <t>Record: 11-4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</si>
</sst>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49" fontId="2" fillId="0" borderId="0" xfId="0" applyNumberFormat="1" applyFont="1"/>
    <xf numFmtId="16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3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164" fontId="2" fillId="0" borderId="0" xfId="0" applyNumberFormat="1" applyFont="1"/>
    <xf numFmtId="0" fontId="0" fillId="0" borderId="0" xfId="0" applyAlignment="1">
      <alignment wrapText="1"/>
    </xf>
  </cellXfs>
  <cellStyles count="121"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47" builtinId="8" hidden="1"/>
    <cellStyle name="Hyperlink" xfId="51" builtinId="8" hidden="1"/>
    <cellStyle name="Hyperlink" xfId="53" builtinId="8" hidden="1"/>
    <cellStyle name="Hyperlink" xfId="55" builtinId="8" hidden="1"/>
    <cellStyle name="Hyperlink" xfId="59" builtinId="8" hidden="1"/>
    <cellStyle name="Hyperlink" xfId="61" builtinId="8" hidden="1"/>
    <cellStyle name="Hyperlink" xfId="63" builtinId="8" hidden="1"/>
    <cellStyle name="Hyperlink" xfId="57" builtinId="8" hidden="1"/>
    <cellStyle name="Hyperlink" xfId="4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33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9" builtinId="8" hidden="1"/>
    <cellStyle name="Hyperlink" xfId="17" builtinId="8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zoomScale="115" zoomScaleNormal="115" zoomScalePageLayoutView="115" workbookViewId="0">
      <pane ySplit="2" topLeftCell="A3" activePane="bottomLeft" state="frozen"/>
      <selection pane="bottomLeft" activeCell="J34" sqref="J34"/>
    </sheetView>
  </sheetViews>
  <sheetFormatPr baseColWidth="10" defaultColWidth="8.83203125" defaultRowHeight="14" x14ac:dyDescent="0"/>
  <cols>
    <col min="1" max="1" width="24.6640625" bestFit="1" customWidth="1"/>
    <col min="2" max="3" width="4" customWidth="1"/>
    <col min="4" max="4" width="4.1640625" customWidth="1"/>
    <col min="5" max="5" width="4.5" customWidth="1"/>
    <col min="6" max="6" width="3.6640625" customWidth="1"/>
    <col min="7" max="7" width="4.33203125" customWidth="1"/>
    <col min="8" max="8" width="3.83203125" customWidth="1"/>
    <col min="9" max="9" width="3.5" customWidth="1"/>
    <col min="10" max="10" width="6.1640625" customWidth="1"/>
    <col min="11" max="11" width="3.6640625" customWidth="1"/>
    <col min="12" max="12" width="3.5" customWidth="1"/>
    <col min="13" max="14" width="5" customWidth="1"/>
    <col min="15" max="15" width="2.83203125" hidden="1" customWidth="1"/>
    <col min="16" max="16" width="8.83203125" customWidth="1"/>
    <col min="17" max="17" width="6" customWidth="1"/>
    <col min="18" max="18" width="7.83203125" customWidth="1"/>
    <col min="257" max="257" width="20.5" customWidth="1"/>
    <col min="258" max="259" width="4" customWidth="1"/>
    <col min="260" max="260" width="4.1640625" customWidth="1"/>
    <col min="261" max="261" width="4.5" customWidth="1"/>
    <col min="262" max="262" width="3.6640625" customWidth="1"/>
    <col min="263" max="263" width="4.33203125" customWidth="1"/>
    <col min="264" max="264" width="3.83203125" customWidth="1"/>
    <col min="265" max="265" width="3.5" customWidth="1"/>
    <col min="266" max="266" width="6.1640625" customWidth="1"/>
    <col min="267" max="267" width="3.6640625" customWidth="1"/>
    <col min="268" max="268" width="3.5" customWidth="1"/>
    <col min="269" max="270" width="5" customWidth="1"/>
    <col min="271" max="271" width="0" hidden="1" customWidth="1"/>
    <col min="272" max="272" width="5.83203125" customWidth="1"/>
    <col min="273" max="273" width="6" customWidth="1"/>
    <col min="274" max="274" width="5.33203125" customWidth="1"/>
    <col min="513" max="513" width="20.5" customWidth="1"/>
    <col min="514" max="515" width="4" customWidth="1"/>
    <col min="516" max="516" width="4.1640625" customWidth="1"/>
    <col min="517" max="517" width="4.5" customWidth="1"/>
    <col min="518" max="518" width="3.6640625" customWidth="1"/>
    <col min="519" max="519" width="4.33203125" customWidth="1"/>
    <col min="520" max="520" width="3.83203125" customWidth="1"/>
    <col min="521" max="521" width="3.5" customWidth="1"/>
    <col min="522" max="522" width="6.1640625" customWidth="1"/>
    <col min="523" max="523" width="3.6640625" customWidth="1"/>
    <col min="524" max="524" width="3.5" customWidth="1"/>
    <col min="525" max="526" width="5" customWidth="1"/>
    <col min="527" max="527" width="0" hidden="1" customWidth="1"/>
    <col min="528" max="528" width="5.83203125" customWidth="1"/>
    <col min="529" max="529" width="6" customWidth="1"/>
    <col min="530" max="530" width="5.33203125" customWidth="1"/>
    <col min="769" max="769" width="20.5" customWidth="1"/>
    <col min="770" max="771" width="4" customWidth="1"/>
    <col min="772" max="772" width="4.1640625" customWidth="1"/>
    <col min="773" max="773" width="4.5" customWidth="1"/>
    <col min="774" max="774" width="3.6640625" customWidth="1"/>
    <col min="775" max="775" width="4.33203125" customWidth="1"/>
    <col min="776" max="776" width="3.83203125" customWidth="1"/>
    <col min="777" max="777" width="3.5" customWidth="1"/>
    <col min="778" max="778" width="6.1640625" customWidth="1"/>
    <col min="779" max="779" width="3.6640625" customWidth="1"/>
    <col min="780" max="780" width="3.5" customWidth="1"/>
    <col min="781" max="782" width="5" customWidth="1"/>
    <col min="783" max="783" width="0" hidden="1" customWidth="1"/>
    <col min="784" max="784" width="5.83203125" customWidth="1"/>
    <col min="785" max="785" width="6" customWidth="1"/>
    <col min="786" max="786" width="5.33203125" customWidth="1"/>
    <col min="1025" max="1025" width="20.5" customWidth="1"/>
    <col min="1026" max="1027" width="4" customWidth="1"/>
    <col min="1028" max="1028" width="4.1640625" customWidth="1"/>
    <col min="1029" max="1029" width="4.5" customWidth="1"/>
    <col min="1030" max="1030" width="3.6640625" customWidth="1"/>
    <col min="1031" max="1031" width="4.33203125" customWidth="1"/>
    <col min="1032" max="1032" width="3.83203125" customWidth="1"/>
    <col min="1033" max="1033" width="3.5" customWidth="1"/>
    <col min="1034" max="1034" width="6.1640625" customWidth="1"/>
    <col min="1035" max="1035" width="3.6640625" customWidth="1"/>
    <col min="1036" max="1036" width="3.5" customWidth="1"/>
    <col min="1037" max="1038" width="5" customWidth="1"/>
    <col min="1039" max="1039" width="0" hidden="1" customWidth="1"/>
    <col min="1040" max="1040" width="5.83203125" customWidth="1"/>
    <col min="1041" max="1041" width="6" customWidth="1"/>
    <col min="1042" max="1042" width="5.33203125" customWidth="1"/>
    <col min="1281" max="1281" width="20.5" customWidth="1"/>
    <col min="1282" max="1283" width="4" customWidth="1"/>
    <col min="1284" max="1284" width="4.1640625" customWidth="1"/>
    <col min="1285" max="1285" width="4.5" customWidth="1"/>
    <col min="1286" max="1286" width="3.6640625" customWidth="1"/>
    <col min="1287" max="1287" width="4.33203125" customWidth="1"/>
    <col min="1288" max="1288" width="3.83203125" customWidth="1"/>
    <col min="1289" max="1289" width="3.5" customWidth="1"/>
    <col min="1290" max="1290" width="6.1640625" customWidth="1"/>
    <col min="1291" max="1291" width="3.6640625" customWidth="1"/>
    <col min="1292" max="1292" width="3.5" customWidth="1"/>
    <col min="1293" max="1294" width="5" customWidth="1"/>
    <col min="1295" max="1295" width="0" hidden="1" customWidth="1"/>
    <col min="1296" max="1296" width="5.83203125" customWidth="1"/>
    <col min="1297" max="1297" width="6" customWidth="1"/>
    <col min="1298" max="1298" width="5.33203125" customWidth="1"/>
    <col min="1537" max="1537" width="20.5" customWidth="1"/>
    <col min="1538" max="1539" width="4" customWidth="1"/>
    <col min="1540" max="1540" width="4.1640625" customWidth="1"/>
    <col min="1541" max="1541" width="4.5" customWidth="1"/>
    <col min="1542" max="1542" width="3.6640625" customWidth="1"/>
    <col min="1543" max="1543" width="4.33203125" customWidth="1"/>
    <col min="1544" max="1544" width="3.83203125" customWidth="1"/>
    <col min="1545" max="1545" width="3.5" customWidth="1"/>
    <col min="1546" max="1546" width="6.1640625" customWidth="1"/>
    <col min="1547" max="1547" width="3.6640625" customWidth="1"/>
    <col min="1548" max="1548" width="3.5" customWidth="1"/>
    <col min="1549" max="1550" width="5" customWidth="1"/>
    <col min="1551" max="1551" width="0" hidden="1" customWidth="1"/>
    <col min="1552" max="1552" width="5.83203125" customWidth="1"/>
    <col min="1553" max="1553" width="6" customWidth="1"/>
    <col min="1554" max="1554" width="5.33203125" customWidth="1"/>
    <col min="1793" max="1793" width="20.5" customWidth="1"/>
    <col min="1794" max="1795" width="4" customWidth="1"/>
    <col min="1796" max="1796" width="4.1640625" customWidth="1"/>
    <col min="1797" max="1797" width="4.5" customWidth="1"/>
    <col min="1798" max="1798" width="3.6640625" customWidth="1"/>
    <col min="1799" max="1799" width="4.33203125" customWidth="1"/>
    <col min="1800" max="1800" width="3.83203125" customWidth="1"/>
    <col min="1801" max="1801" width="3.5" customWidth="1"/>
    <col min="1802" max="1802" width="6.1640625" customWidth="1"/>
    <col min="1803" max="1803" width="3.6640625" customWidth="1"/>
    <col min="1804" max="1804" width="3.5" customWidth="1"/>
    <col min="1805" max="1806" width="5" customWidth="1"/>
    <col min="1807" max="1807" width="0" hidden="1" customWidth="1"/>
    <col min="1808" max="1808" width="5.83203125" customWidth="1"/>
    <col min="1809" max="1809" width="6" customWidth="1"/>
    <col min="1810" max="1810" width="5.33203125" customWidth="1"/>
    <col min="2049" max="2049" width="20.5" customWidth="1"/>
    <col min="2050" max="2051" width="4" customWidth="1"/>
    <col min="2052" max="2052" width="4.1640625" customWidth="1"/>
    <col min="2053" max="2053" width="4.5" customWidth="1"/>
    <col min="2054" max="2054" width="3.6640625" customWidth="1"/>
    <col min="2055" max="2055" width="4.33203125" customWidth="1"/>
    <col min="2056" max="2056" width="3.83203125" customWidth="1"/>
    <col min="2057" max="2057" width="3.5" customWidth="1"/>
    <col min="2058" max="2058" width="6.1640625" customWidth="1"/>
    <col min="2059" max="2059" width="3.6640625" customWidth="1"/>
    <col min="2060" max="2060" width="3.5" customWidth="1"/>
    <col min="2061" max="2062" width="5" customWidth="1"/>
    <col min="2063" max="2063" width="0" hidden="1" customWidth="1"/>
    <col min="2064" max="2064" width="5.83203125" customWidth="1"/>
    <col min="2065" max="2065" width="6" customWidth="1"/>
    <col min="2066" max="2066" width="5.33203125" customWidth="1"/>
    <col min="2305" max="2305" width="20.5" customWidth="1"/>
    <col min="2306" max="2307" width="4" customWidth="1"/>
    <col min="2308" max="2308" width="4.1640625" customWidth="1"/>
    <col min="2309" max="2309" width="4.5" customWidth="1"/>
    <col min="2310" max="2310" width="3.6640625" customWidth="1"/>
    <col min="2311" max="2311" width="4.33203125" customWidth="1"/>
    <col min="2312" max="2312" width="3.83203125" customWidth="1"/>
    <col min="2313" max="2313" width="3.5" customWidth="1"/>
    <col min="2314" max="2314" width="6.1640625" customWidth="1"/>
    <col min="2315" max="2315" width="3.6640625" customWidth="1"/>
    <col min="2316" max="2316" width="3.5" customWidth="1"/>
    <col min="2317" max="2318" width="5" customWidth="1"/>
    <col min="2319" max="2319" width="0" hidden="1" customWidth="1"/>
    <col min="2320" max="2320" width="5.83203125" customWidth="1"/>
    <col min="2321" max="2321" width="6" customWidth="1"/>
    <col min="2322" max="2322" width="5.33203125" customWidth="1"/>
    <col min="2561" max="2561" width="20.5" customWidth="1"/>
    <col min="2562" max="2563" width="4" customWidth="1"/>
    <col min="2564" max="2564" width="4.1640625" customWidth="1"/>
    <col min="2565" max="2565" width="4.5" customWidth="1"/>
    <col min="2566" max="2566" width="3.6640625" customWidth="1"/>
    <col min="2567" max="2567" width="4.33203125" customWidth="1"/>
    <col min="2568" max="2568" width="3.83203125" customWidth="1"/>
    <col min="2569" max="2569" width="3.5" customWidth="1"/>
    <col min="2570" max="2570" width="6.1640625" customWidth="1"/>
    <col min="2571" max="2571" width="3.6640625" customWidth="1"/>
    <col min="2572" max="2572" width="3.5" customWidth="1"/>
    <col min="2573" max="2574" width="5" customWidth="1"/>
    <col min="2575" max="2575" width="0" hidden="1" customWidth="1"/>
    <col min="2576" max="2576" width="5.83203125" customWidth="1"/>
    <col min="2577" max="2577" width="6" customWidth="1"/>
    <col min="2578" max="2578" width="5.33203125" customWidth="1"/>
    <col min="2817" max="2817" width="20.5" customWidth="1"/>
    <col min="2818" max="2819" width="4" customWidth="1"/>
    <col min="2820" max="2820" width="4.1640625" customWidth="1"/>
    <col min="2821" max="2821" width="4.5" customWidth="1"/>
    <col min="2822" max="2822" width="3.6640625" customWidth="1"/>
    <col min="2823" max="2823" width="4.33203125" customWidth="1"/>
    <col min="2824" max="2824" width="3.83203125" customWidth="1"/>
    <col min="2825" max="2825" width="3.5" customWidth="1"/>
    <col min="2826" max="2826" width="6.1640625" customWidth="1"/>
    <col min="2827" max="2827" width="3.6640625" customWidth="1"/>
    <col min="2828" max="2828" width="3.5" customWidth="1"/>
    <col min="2829" max="2830" width="5" customWidth="1"/>
    <col min="2831" max="2831" width="0" hidden="1" customWidth="1"/>
    <col min="2832" max="2832" width="5.83203125" customWidth="1"/>
    <col min="2833" max="2833" width="6" customWidth="1"/>
    <col min="2834" max="2834" width="5.33203125" customWidth="1"/>
    <col min="3073" max="3073" width="20.5" customWidth="1"/>
    <col min="3074" max="3075" width="4" customWidth="1"/>
    <col min="3076" max="3076" width="4.1640625" customWidth="1"/>
    <col min="3077" max="3077" width="4.5" customWidth="1"/>
    <col min="3078" max="3078" width="3.6640625" customWidth="1"/>
    <col min="3079" max="3079" width="4.33203125" customWidth="1"/>
    <col min="3080" max="3080" width="3.83203125" customWidth="1"/>
    <col min="3081" max="3081" width="3.5" customWidth="1"/>
    <col min="3082" max="3082" width="6.1640625" customWidth="1"/>
    <col min="3083" max="3083" width="3.6640625" customWidth="1"/>
    <col min="3084" max="3084" width="3.5" customWidth="1"/>
    <col min="3085" max="3086" width="5" customWidth="1"/>
    <col min="3087" max="3087" width="0" hidden="1" customWidth="1"/>
    <col min="3088" max="3088" width="5.83203125" customWidth="1"/>
    <col min="3089" max="3089" width="6" customWidth="1"/>
    <col min="3090" max="3090" width="5.33203125" customWidth="1"/>
    <col min="3329" max="3329" width="20.5" customWidth="1"/>
    <col min="3330" max="3331" width="4" customWidth="1"/>
    <col min="3332" max="3332" width="4.1640625" customWidth="1"/>
    <col min="3333" max="3333" width="4.5" customWidth="1"/>
    <col min="3334" max="3334" width="3.6640625" customWidth="1"/>
    <col min="3335" max="3335" width="4.33203125" customWidth="1"/>
    <col min="3336" max="3336" width="3.83203125" customWidth="1"/>
    <col min="3337" max="3337" width="3.5" customWidth="1"/>
    <col min="3338" max="3338" width="6.1640625" customWidth="1"/>
    <col min="3339" max="3339" width="3.6640625" customWidth="1"/>
    <col min="3340" max="3340" width="3.5" customWidth="1"/>
    <col min="3341" max="3342" width="5" customWidth="1"/>
    <col min="3343" max="3343" width="0" hidden="1" customWidth="1"/>
    <col min="3344" max="3344" width="5.83203125" customWidth="1"/>
    <col min="3345" max="3345" width="6" customWidth="1"/>
    <col min="3346" max="3346" width="5.33203125" customWidth="1"/>
    <col min="3585" max="3585" width="20.5" customWidth="1"/>
    <col min="3586" max="3587" width="4" customWidth="1"/>
    <col min="3588" max="3588" width="4.1640625" customWidth="1"/>
    <col min="3589" max="3589" width="4.5" customWidth="1"/>
    <col min="3590" max="3590" width="3.6640625" customWidth="1"/>
    <col min="3591" max="3591" width="4.33203125" customWidth="1"/>
    <col min="3592" max="3592" width="3.83203125" customWidth="1"/>
    <col min="3593" max="3593" width="3.5" customWidth="1"/>
    <col min="3594" max="3594" width="6.1640625" customWidth="1"/>
    <col min="3595" max="3595" width="3.6640625" customWidth="1"/>
    <col min="3596" max="3596" width="3.5" customWidth="1"/>
    <col min="3597" max="3598" width="5" customWidth="1"/>
    <col min="3599" max="3599" width="0" hidden="1" customWidth="1"/>
    <col min="3600" max="3600" width="5.83203125" customWidth="1"/>
    <col min="3601" max="3601" width="6" customWidth="1"/>
    <col min="3602" max="3602" width="5.33203125" customWidth="1"/>
    <col min="3841" max="3841" width="20.5" customWidth="1"/>
    <col min="3842" max="3843" width="4" customWidth="1"/>
    <col min="3844" max="3844" width="4.1640625" customWidth="1"/>
    <col min="3845" max="3845" width="4.5" customWidth="1"/>
    <col min="3846" max="3846" width="3.6640625" customWidth="1"/>
    <col min="3847" max="3847" width="4.33203125" customWidth="1"/>
    <col min="3848" max="3848" width="3.83203125" customWidth="1"/>
    <col min="3849" max="3849" width="3.5" customWidth="1"/>
    <col min="3850" max="3850" width="6.1640625" customWidth="1"/>
    <col min="3851" max="3851" width="3.6640625" customWidth="1"/>
    <col min="3852" max="3852" width="3.5" customWidth="1"/>
    <col min="3853" max="3854" width="5" customWidth="1"/>
    <col min="3855" max="3855" width="0" hidden="1" customWidth="1"/>
    <col min="3856" max="3856" width="5.83203125" customWidth="1"/>
    <col min="3857" max="3857" width="6" customWidth="1"/>
    <col min="3858" max="3858" width="5.33203125" customWidth="1"/>
    <col min="4097" max="4097" width="20.5" customWidth="1"/>
    <col min="4098" max="4099" width="4" customWidth="1"/>
    <col min="4100" max="4100" width="4.1640625" customWidth="1"/>
    <col min="4101" max="4101" width="4.5" customWidth="1"/>
    <col min="4102" max="4102" width="3.6640625" customWidth="1"/>
    <col min="4103" max="4103" width="4.33203125" customWidth="1"/>
    <col min="4104" max="4104" width="3.83203125" customWidth="1"/>
    <col min="4105" max="4105" width="3.5" customWidth="1"/>
    <col min="4106" max="4106" width="6.1640625" customWidth="1"/>
    <col min="4107" max="4107" width="3.6640625" customWidth="1"/>
    <col min="4108" max="4108" width="3.5" customWidth="1"/>
    <col min="4109" max="4110" width="5" customWidth="1"/>
    <col min="4111" max="4111" width="0" hidden="1" customWidth="1"/>
    <col min="4112" max="4112" width="5.83203125" customWidth="1"/>
    <col min="4113" max="4113" width="6" customWidth="1"/>
    <col min="4114" max="4114" width="5.33203125" customWidth="1"/>
    <col min="4353" max="4353" width="20.5" customWidth="1"/>
    <col min="4354" max="4355" width="4" customWidth="1"/>
    <col min="4356" max="4356" width="4.1640625" customWidth="1"/>
    <col min="4357" max="4357" width="4.5" customWidth="1"/>
    <col min="4358" max="4358" width="3.6640625" customWidth="1"/>
    <col min="4359" max="4359" width="4.33203125" customWidth="1"/>
    <col min="4360" max="4360" width="3.83203125" customWidth="1"/>
    <col min="4361" max="4361" width="3.5" customWidth="1"/>
    <col min="4362" max="4362" width="6.1640625" customWidth="1"/>
    <col min="4363" max="4363" width="3.6640625" customWidth="1"/>
    <col min="4364" max="4364" width="3.5" customWidth="1"/>
    <col min="4365" max="4366" width="5" customWidth="1"/>
    <col min="4367" max="4367" width="0" hidden="1" customWidth="1"/>
    <col min="4368" max="4368" width="5.83203125" customWidth="1"/>
    <col min="4369" max="4369" width="6" customWidth="1"/>
    <col min="4370" max="4370" width="5.33203125" customWidth="1"/>
    <col min="4609" max="4609" width="20.5" customWidth="1"/>
    <col min="4610" max="4611" width="4" customWidth="1"/>
    <col min="4612" max="4612" width="4.1640625" customWidth="1"/>
    <col min="4613" max="4613" width="4.5" customWidth="1"/>
    <col min="4614" max="4614" width="3.6640625" customWidth="1"/>
    <col min="4615" max="4615" width="4.33203125" customWidth="1"/>
    <col min="4616" max="4616" width="3.83203125" customWidth="1"/>
    <col min="4617" max="4617" width="3.5" customWidth="1"/>
    <col min="4618" max="4618" width="6.1640625" customWidth="1"/>
    <col min="4619" max="4619" width="3.6640625" customWidth="1"/>
    <col min="4620" max="4620" width="3.5" customWidth="1"/>
    <col min="4621" max="4622" width="5" customWidth="1"/>
    <col min="4623" max="4623" width="0" hidden="1" customWidth="1"/>
    <col min="4624" max="4624" width="5.83203125" customWidth="1"/>
    <col min="4625" max="4625" width="6" customWidth="1"/>
    <col min="4626" max="4626" width="5.33203125" customWidth="1"/>
    <col min="4865" max="4865" width="20.5" customWidth="1"/>
    <col min="4866" max="4867" width="4" customWidth="1"/>
    <col min="4868" max="4868" width="4.1640625" customWidth="1"/>
    <col min="4869" max="4869" width="4.5" customWidth="1"/>
    <col min="4870" max="4870" width="3.6640625" customWidth="1"/>
    <col min="4871" max="4871" width="4.33203125" customWidth="1"/>
    <col min="4872" max="4872" width="3.83203125" customWidth="1"/>
    <col min="4873" max="4873" width="3.5" customWidth="1"/>
    <col min="4874" max="4874" width="6.1640625" customWidth="1"/>
    <col min="4875" max="4875" width="3.6640625" customWidth="1"/>
    <col min="4876" max="4876" width="3.5" customWidth="1"/>
    <col min="4877" max="4878" width="5" customWidth="1"/>
    <col min="4879" max="4879" width="0" hidden="1" customWidth="1"/>
    <col min="4880" max="4880" width="5.83203125" customWidth="1"/>
    <col min="4881" max="4881" width="6" customWidth="1"/>
    <col min="4882" max="4882" width="5.33203125" customWidth="1"/>
    <col min="5121" max="5121" width="20.5" customWidth="1"/>
    <col min="5122" max="5123" width="4" customWidth="1"/>
    <col min="5124" max="5124" width="4.1640625" customWidth="1"/>
    <col min="5125" max="5125" width="4.5" customWidth="1"/>
    <col min="5126" max="5126" width="3.6640625" customWidth="1"/>
    <col min="5127" max="5127" width="4.33203125" customWidth="1"/>
    <col min="5128" max="5128" width="3.83203125" customWidth="1"/>
    <col min="5129" max="5129" width="3.5" customWidth="1"/>
    <col min="5130" max="5130" width="6.1640625" customWidth="1"/>
    <col min="5131" max="5131" width="3.6640625" customWidth="1"/>
    <col min="5132" max="5132" width="3.5" customWidth="1"/>
    <col min="5133" max="5134" width="5" customWidth="1"/>
    <col min="5135" max="5135" width="0" hidden="1" customWidth="1"/>
    <col min="5136" max="5136" width="5.83203125" customWidth="1"/>
    <col min="5137" max="5137" width="6" customWidth="1"/>
    <col min="5138" max="5138" width="5.33203125" customWidth="1"/>
    <col min="5377" max="5377" width="20.5" customWidth="1"/>
    <col min="5378" max="5379" width="4" customWidth="1"/>
    <col min="5380" max="5380" width="4.1640625" customWidth="1"/>
    <col min="5381" max="5381" width="4.5" customWidth="1"/>
    <col min="5382" max="5382" width="3.6640625" customWidth="1"/>
    <col min="5383" max="5383" width="4.33203125" customWidth="1"/>
    <col min="5384" max="5384" width="3.83203125" customWidth="1"/>
    <col min="5385" max="5385" width="3.5" customWidth="1"/>
    <col min="5386" max="5386" width="6.1640625" customWidth="1"/>
    <col min="5387" max="5387" width="3.6640625" customWidth="1"/>
    <col min="5388" max="5388" width="3.5" customWidth="1"/>
    <col min="5389" max="5390" width="5" customWidth="1"/>
    <col min="5391" max="5391" width="0" hidden="1" customWidth="1"/>
    <col min="5392" max="5392" width="5.83203125" customWidth="1"/>
    <col min="5393" max="5393" width="6" customWidth="1"/>
    <col min="5394" max="5394" width="5.33203125" customWidth="1"/>
    <col min="5633" max="5633" width="20.5" customWidth="1"/>
    <col min="5634" max="5635" width="4" customWidth="1"/>
    <col min="5636" max="5636" width="4.1640625" customWidth="1"/>
    <col min="5637" max="5637" width="4.5" customWidth="1"/>
    <col min="5638" max="5638" width="3.6640625" customWidth="1"/>
    <col min="5639" max="5639" width="4.33203125" customWidth="1"/>
    <col min="5640" max="5640" width="3.83203125" customWidth="1"/>
    <col min="5641" max="5641" width="3.5" customWidth="1"/>
    <col min="5642" max="5642" width="6.1640625" customWidth="1"/>
    <col min="5643" max="5643" width="3.6640625" customWidth="1"/>
    <col min="5644" max="5644" width="3.5" customWidth="1"/>
    <col min="5645" max="5646" width="5" customWidth="1"/>
    <col min="5647" max="5647" width="0" hidden="1" customWidth="1"/>
    <col min="5648" max="5648" width="5.83203125" customWidth="1"/>
    <col min="5649" max="5649" width="6" customWidth="1"/>
    <col min="5650" max="5650" width="5.33203125" customWidth="1"/>
    <col min="5889" max="5889" width="20.5" customWidth="1"/>
    <col min="5890" max="5891" width="4" customWidth="1"/>
    <col min="5892" max="5892" width="4.1640625" customWidth="1"/>
    <col min="5893" max="5893" width="4.5" customWidth="1"/>
    <col min="5894" max="5894" width="3.6640625" customWidth="1"/>
    <col min="5895" max="5895" width="4.33203125" customWidth="1"/>
    <col min="5896" max="5896" width="3.83203125" customWidth="1"/>
    <col min="5897" max="5897" width="3.5" customWidth="1"/>
    <col min="5898" max="5898" width="6.1640625" customWidth="1"/>
    <col min="5899" max="5899" width="3.6640625" customWidth="1"/>
    <col min="5900" max="5900" width="3.5" customWidth="1"/>
    <col min="5901" max="5902" width="5" customWidth="1"/>
    <col min="5903" max="5903" width="0" hidden="1" customWidth="1"/>
    <col min="5904" max="5904" width="5.83203125" customWidth="1"/>
    <col min="5905" max="5905" width="6" customWidth="1"/>
    <col min="5906" max="5906" width="5.33203125" customWidth="1"/>
    <col min="6145" max="6145" width="20.5" customWidth="1"/>
    <col min="6146" max="6147" width="4" customWidth="1"/>
    <col min="6148" max="6148" width="4.1640625" customWidth="1"/>
    <col min="6149" max="6149" width="4.5" customWidth="1"/>
    <col min="6150" max="6150" width="3.6640625" customWidth="1"/>
    <col min="6151" max="6151" width="4.33203125" customWidth="1"/>
    <col min="6152" max="6152" width="3.83203125" customWidth="1"/>
    <col min="6153" max="6153" width="3.5" customWidth="1"/>
    <col min="6154" max="6154" width="6.1640625" customWidth="1"/>
    <col min="6155" max="6155" width="3.6640625" customWidth="1"/>
    <col min="6156" max="6156" width="3.5" customWidth="1"/>
    <col min="6157" max="6158" width="5" customWidth="1"/>
    <col min="6159" max="6159" width="0" hidden="1" customWidth="1"/>
    <col min="6160" max="6160" width="5.83203125" customWidth="1"/>
    <col min="6161" max="6161" width="6" customWidth="1"/>
    <col min="6162" max="6162" width="5.33203125" customWidth="1"/>
    <col min="6401" max="6401" width="20.5" customWidth="1"/>
    <col min="6402" max="6403" width="4" customWidth="1"/>
    <col min="6404" max="6404" width="4.1640625" customWidth="1"/>
    <col min="6405" max="6405" width="4.5" customWidth="1"/>
    <col min="6406" max="6406" width="3.6640625" customWidth="1"/>
    <col min="6407" max="6407" width="4.33203125" customWidth="1"/>
    <col min="6408" max="6408" width="3.83203125" customWidth="1"/>
    <col min="6409" max="6409" width="3.5" customWidth="1"/>
    <col min="6410" max="6410" width="6.1640625" customWidth="1"/>
    <col min="6411" max="6411" width="3.6640625" customWidth="1"/>
    <col min="6412" max="6412" width="3.5" customWidth="1"/>
    <col min="6413" max="6414" width="5" customWidth="1"/>
    <col min="6415" max="6415" width="0" hidden="1" customWidth="1"/>
    <col min="6416" max="6416" width="5.83203125" customWidth="1"/>
    <col min="6417" max="6417" width="6" customWidth="1"/>
    <col min="6418" max="6418" width="5.33203125" customWidth="1"/>
    <col min="6657" max="6657" width="20.5" customWidth="1"/>
    <col min="6658" max="6659" width="4" customWidth="1"/>
    <col min="6660" max="6660" width="4.1640625" customWidth="1"/>
    <col min="6661" max="6661" width="4.5" customWidth="1"/>
    <col min="6662" max="6662" width="3.6640625" customWidth="1"/>
    <col min="6663" max="6663" width="4.33203125" customWidth="1"/>
    <col min="6664" max="6664" width="3.83203125" customWidth="1"/>
    <col min="6665" max="6665" width="3.5" customWidth="1"/>
    <col min="6666" max="6666" width="6.1640625" customWidth="1"/>
    <col min="6667" max="6667" width="3.6640625" customWidth="1"/>
    <col min="6668" max="6668" width="3.5" customWidth="1"/>
    <col min="6669" max="6670" width="5" customWidth="1"/>
    <col min="6671" max="6671" width="0" hidden="1" customWidth="1"/>
    <col min="6672" max="6672" width="5.83203125" customWidth="1"/>
    <col min="6673" max="6673" width="6" customWidth="1"/>
    <col min="6674" max="6674" width="5.33203125" customWidth="1"/>
    <col min="6913" max="6913" width="20.5" customWidth="1"/>
    <col min="6914" max="6915" width="4" customWidth="1"/>
    <col min="6916" max="6916" width="4.1640625" customWidth="1"/>
    <col min="6917" max="6917" width="4.5" customWidth="1"/>
    <col min="6918" max="6918" width="3.6640625" customWidth="1"/>
    <col min="6919" max="6919" width="4.33203125" customWidth="1"/>
    <col min="6920" max="6920" width="3.83203125" customWidth="1"/>
    <col min="6921" max="6921" width="3.5" customWidth="1"/>
    <col min="6922" max="6922" width="6.1640625" customWidth="1"/>
    <col min="6923" max="6923" width="3.6640625" customWidth="1"/>
    <col min="6924" max="6924" width="3.5" customWidth="1"/>
    <col min="6925" max="6926" width="5" customWidth="1"/>
    <col min="6927" max="6927" width="0" hidden="1" customWidth="1"/>
    <col min="6928" max="6928" width="5.83203125" customWidth="1"/>
    <col min="6929" max="6929" width="6" customWidth="1"/>
    <col min="6930" max="6930" width="5.33203125" customWidth="1"/>
    <col min="7169" max="7169" width="20.5" customWidth="1"/>
    <col min="7170" max="7171" width="4" customWidth="1"/>
    <col min="7172" max="7172" width="4.1640625" customWidth="1"/>
    <col min="7173" max="7173" width="4.5" customWidth="1"/>
    <col min="7174" max="7174" width="3.6640625" customWidth="1"/>
    <col min="7175" max="7175" width="4.33203125" customWidth="1"/>
    <col min="7176" max="7176" width="3.83203125" customWidth="1"/>
    <col min="7177" max="7177" width="3.5" customWidth="1"/>
    <col min="7178" max="7178" width="6.1640625" customWidth="1"/>
    <col min="7179" max="7179" width="3.6640625" customWidth="1"/>
    <col min="7180" max="7180" width="3.5" customWidth="1"/>
    <col min="7181" max="7182" width="5" customWidth="1"/>
    <col min="7183" max="7183" width="0" hidden="1" customWidth="1"/>
    <col min="7184" max="7184" width="5.83203125" customWidth="1"/>
    <col min="7185" max="7185" width="6" customWidth="1"/>
    <col min="7186" max="7186" width="5.33203125" customWidth="1"/>
    <col min="7425" max="7425" width="20.5" customWidth="1"/>
    <col min="7426" max="7427" width="4" customWidth="1"/>
    <col min="7428" max="7428" width="4.1640625" customWidth="1"/>
    <col min="7429" max="7429" width="4.5" customWidth="1"/>
    <col min="7430" max="7430" width="3.6640625" customWidth="1"/>
    <col min="7431" max="7431" width="4.33203125" customWidth="1"/>
    <col min="7432" max="7432" width="3.83203125" customWidth="1"/>
    <col min="7433" max="7433" width="3.5" customWidth="1"/>
    <col min="7434" max="7434" width="6.1640625" customWidth="1"/>
    <col min="7435" max="7435" width="3.6640625" customWidth="1"/>
    <col min="7436" max="7436" width="3.5" customWidth="1"/>
    <col min="7437" max="7438" width="5" customWidth="1"/>
    <col min="7439" max="7439" width="0" hidden="1" customWidth="1"/>
    <col min="7440" max="7440" width="5.83203125" customWidth="1"/>
    <col min="7441" max="7441" width="6" customWidth="1"/>
    <col min="7442" max="7442" width="5.33203125" customWidth="1"/>
    <col min="7681" max="7681" width="20.5" customWidth="1"/>
    <col min="7682" max="7683" width="4" customWidth="1"/>
    <col min="7684" max="7684" width="4.1640625" customWidth="1"/>
    <col min="7685" max="7685" width="4.5" customWidth="1"/>
    <col min="7686" max="7686" width="3.6640625" customWidth="1"/>
    <col min="7687" max="7687" width="4.33203125" customWidth="1"/>
    <col min="7688" max="7688" width="3.83203125" customWidth="1"/>
    <col min="7689" max="7689" width="3.5" customWidth="1"/>
    <col min="7690" max="7690" width="6.1640625" customWidth="1"/>
    <col min="7691" max="7691" width="3.6640625" customWidth="1"/>
    <col min="7692" max="7692" width="3.5" customWidth="1"/>
    <col min="7693" max="7694" width="5" customWidth="1"/>
    <col min="7695" max="7695" width="0" hidden="1" customWidth="1"/>
    <col min="7696" max="7696" width="5.83203125" customWidth="1"/>
    <col min="7697" max="7697" width="6" customWidth="1"/>
    <col min="7698" max="7698" width="5.33203125" customWidth="1"/>
    <col min="7937" max="7937" width="20.5" customWidth="1"/>
    <col min="7938" max="7939" width="4" customWidth="1"/>
    <col min="7940" max="7940" width="4.1640625" customWidth="1"/>
    <col min="7941" max="7941" width="4.5" customWidth="1"/>
    <col min="7942" max="7942" width="3.6640625" customWidth="1"/>
    <col min="7943" max="7943" width="4.33203125" customWidth="1"/>
    <col min="7944" max="7944" width="3.83203125" customWidth="1"/>
    <col min="7945" max="7945" width="3.5" customWidth="1"/>
    <col min="7946" max="7946" width="6.1640625" customWidth="1"/>
    <col min="7947" max="7947" width="3.6640625" customWidth="1"/>
    <col min="7948" max="7948" width="3.5" customWidth="1"/>
    <col min="7949" max="7950" width="5" customWidth="1"/>
    <col min="7951" max="7951" width="0" hidden="1" customWidth="1"/>
    <col min="7952" max="7952" width="5.83203125" customWidth="1"/>
    <col min="7953" max="7953" width="6" customWidth="1"/>
    <col min="7954" max="7954" width="5.33203125" customWidth="1"/>
    <col min="8193" max="8193" width="20.5" customWidth="1"/>
    <col min="8194" max="8195" width="4" customWidth="1"/>
    <col min="8196" max="8196" width="4.1640625" customWidth="1"/>
    <col min="8197" max="8197" width="4.5" customWidth="1"/>
    <col min="8198" max="8198" width="3.6640625" customWidth="1"/>
    <col min="8199" max="8199" width="4.33203125" customWidth="1"/>
    <col min="8200" max="8200" width="3.83203125" customWidth="1"/>
    <col min="8201" max="8201" width="3.5" customWidth="1"/>
    <col min="8202" max="8202" width="6.1640625" customWidth="1"/>
    <col min="8203" max="8203" width="3.6640625" customWidth="1"/>
    <col min="8204" max="8204" width="3.5" customWidth="1"/>
    <col min="8205" max="8206" width="5" customWidth="1"/>
    <col min="8207" max="8207" width="0" hidden="1" customWidth="1"/>
    <col min="8208" max="8208" width="5.83203125" customWidth="1"/>
    <col min="8209" max="8209" width="6" customWidth="1"/>
    <col min="8210" max="8210" width="5.33203125" customWidth="1"/>
    <col min="8449" max="8449" width="20.5" customWidth="1"/>
    <col min="8450" max="8451" width="4" customWidth="1"/>
    <col min="8452" max="8452" width="4.1640625" customWidth="1"/>
    <col min="8453" max="8453" width="4.5" customWidth="1"/>
    <col min="8454" max="8454" width="3.6640625" customWidth="1"/>
    <col min="8455" max="8455" width="4.33203125" customWidth="1"/>
    <col min="8456" max="8456" width="3.83203125" customWidth="1"/>
    <col min="8457" max="8457" width="3.5" customWidth="1"/>
    <col min="8458" max="8458" width="6.1640625" customWidth="1"/>
    <col min="8459" max="8459" width="3.6640625" customWidth="1"/>
    <col min="8460" max="8460" width="3.5" customWidth="1"/>
    <col min="8461" max="8462" width="5" customWidth="1"/>
    <col min="8463" max="8463" width="0" hidden="1" customWidth="1"/>
    <col min="8464" max="8464" width="5.83203125" customWidth="1"/>
    <col min="8465" max="8465" width="6" customWidth="1"/>
    <col min="8466" max="8466" width="5.33203125" customWidth="1"/>
    <col min="8705" max="8705" width="20.5" customWidth="1"/>
    <col min="8706" max="8707" width="4" customWidth="1"/>
    <col min="8708" max="8708" width="4.1640625" customWidth="1"/>
    <col min="8709" max="8709" width="4.5" customWidth="1"/>
    <col min="8710" max="8710" width="3.6640625" customWidth="1"/>
    <col min="8711" max="8711" width="4.33203125" customWidth="1"/>
    <col min="8712" max="8712" width="3.83203125" customWidth="1"/>
    <col min="8713" max="8713" width="3.5" customWidth="1"/>
    <col min="8714" max="8714" width="6.1640625" customWidth="1"/>
    <col min="8715" max="8715" width="3.6640625" customWidth="1"/>
    <col min="8716" max="8716" width="3.5" customWidth="1"/>
    <col min="8717" max="8718" width="5" customWidth="1"/>
    <col min="8719" max="8719" width="0" hidden="1" customWidth="1"/>
    <col min="8720" max="8720" width="5.83203125" customWidth="1"/>
    <col min="8721" max="8721" width="6" customWidth="1"/>
    <col min="8722" max="8722" width="5.33203125" customWidth="1"/>
    <col min="8961" max="8961" width="20.5" customWidth="1"/>
    <col min="8962" max="8963" width="4" customWidth="1"/>
    <col min="8964" max="8964" width="4.1640625" customWidth="1"/>
    <col min="8965" max="8965" width="4.5" customWidth="1"/>
    <col min="8966" max="8966" width="3.6640625" customWidth="1"/>
    <col min="8967" max="8967" width="4.33203125" customWidth="1"/>
    <col min="8968" max="8968" width="3.83203125" customWidth="1"/>
    <col min="8969" max="8969" width="3.5" customWidth="1"/>
    <col min="8970" max="8970" width="6.1640625" customWidth="1"/>
    <col min="8971" max="8971" width="3.6640625" customWidth="1"/>
    <col min="8972" max="8972" width="3.5" customWidth="1"/>
    <col min="8973" max="8974" width="5" customWidth="1"/>
    <col min="8975" max="8975" width="0" hidden="1" customWidth="1"/>
    <col min="8976" max="8976" width="5.83203125" customWidth="1"/>
    <col min="8977" max="8977" width="6" customWidth="1"/>
    <col min="8978" max="8978" width="5.33203125" customWidth="1"/>
    <col min="9217" max="9217" width="20.5" customWidth="1"/>
    <col min="9218" max="9219" width="4" customWidth="1"/>
    <col min="9220" max="9220" width="4.1640625" customWidth="1"/>
    <col min="9221" max="9221" width="4.5" customWidth="1"/>
    <col min="9222" max="9222" width="3.6640625" customWidth="1"/>
    <col min="9223" max="9223" width="4.33203125" customWidth="1"/>
    <col min="9224" max="9224" width="3.83203125" customWidth="1"/>
    <col min="9225" max="9225" width="3.5" customWidth="1"/>
    <col min="9226" max="9226" width="6.1640625" customWidth="1"/>
    <col min="9227" max="9227" width="3.6640625" customWidth="1"/>
    <col min="9228" max="9228" width="3.5" customWidth="1"/>
    <col min="9229" max="9230" width="5" customWidth="1"/>
    <col min="9231" max="9231" width="0" hidden="1" customWidth="1"/>
    <col min="9232" max="9232" width="5.83203125" customWidth="1"/>
    <col min="9233" max="9233" width="6" customWidth="1"/>
    <col min="9234" max="9234" width="5.33203125" customWidth="1"/>
    <col min="9473" max="9473" width="20.5" customWidth="1"/>
    <col min="9474" max="9475" width="4" customWidth="1"/>
    <col min="9476" max="9476" width="4.1640625" customWidth="1"/>
    <col min="9477" max="9477" width="4.5" customWidth="1"/>
    <col min="9478" max="9478" width="3.6640625" customWidth="1"/>
    <col min="9479" max="9479" width="4.33203125" customWidth="1"/>
    <col min="9480" max="9480" width="3.83203125" customWidth="1"/>
    <col min="9481" max="9481" width="3.5" customWidth="1"/>
    <col min="9482" max="9482" width="6.1640625" customWidth="1"/>
    <col min="9483" max="9483" width="3.6640625" customWidth="1"/>
    <col min="9484" max="9484" width="3.5" customWidth="1"/>
    <col min="9485" max="9486" width="5" customWidth="1"/>
    <col min="9487" max="9487" width="0" hidden="1" customWidth="1"/>
    <col min="9488" max="9488" width="5.83203125" customWidth="1"/>
    <col min="9489" max="9489" width="6" customWidth="1"/>
    <col min="9490" max="9490" width="5.33203125" customWidth="1"/>
    <col min="9729" max="9729" width="20.5" customWidth="1"/>
    <col min="9730" max="9731" width="4" customWidth="1"/>
    <col min="9732" max="9732" width="4.1640625" customWidth="1"/>
    <col min="9733" max="9733" width="4.5" customWidth="1"/>
    <col min="9734" max="9734" width="3.6640625" customWidth="1"/>
    <col min="9735" max="9735" width="4.33203125" customWidth="1"/>
    <col min="9736" max="9736" width="3.83203125" customWidth="1"/>
    <col min="9737" max="9737" width="3.5" customWidth="1"/>
    <col min="9738" max="9738" width="6.1640625" customWidth="1"/>
    <col min="9739" max="9739" width="3.6640625" customWidth="1"/>
    <col min="9740" max="9740" width="3.5" customWidth="1"/>
    <col min="9741" max="9742" width="5" customWidth="1"/>
    <col min="9743" max="9743" width="0" hidden="1" customWidth="1"/>
    <col min="9744" max="9744" width="5.83203125" customWidth="1"/>
    <col min="9745" max="9745" width="6" customWidth="1"/>
    <col min="9746" max="9746" width="5.33203125" customWidth="1"/>
    <col min="9985" max="9985" width="20.5" customWidth="1"/>
    <col min="9986" max="9987" width="4" customWidth="1"/>
    <col min="9988" max="9988" width="4.1640625" customWidth="1"/>
    <col min="9989" max="9989" width="4.5" customWidth="1"/>
    <col min="9990" max="9990" width="3.6640625" customWidth="1"/>
    <col min="9991" max="9991" width="4.33203125" customWidth="1"/>
    <col min="9992" max="9992" width="3.83203125" customWidth="1"/>
    <col min="9993" max="9993" width="3.5" customWidth="1"/>
    <col min="9994" max="9994" width="6.1640625" customWidth="1"/>
    <col min="9995" max="9995" width="3.6640625" customWidth="1"/>
    <col min="9996" max="9996" width="3.5" customWidth="1"/>
    <col min="9997" max="9998" width="5" customWidth="1"/>
    <col min="9999" max="9999" width="0" hidden="1" customWidth="1"/>
    <col min="10000" max="10000" width="5.83203125" customWidth="1"/>
    <col min="10001" max="10001" width="6" customWidth="1"/>
    <col min="10002" max="10002" width="5.33203125" customWidth="1"/>
    <col min="10241" max="10241" width="20.5" customWidth="1"/>
    <col min="10242" max="10243" width="4" customWidth="1"/>
    <col min="10244" max="10244" width="4.1640625" customWidth="1"/>
    <col min="10245" max="10245" width="4.5" customWidth="1"/>
    <col min="10246" max="10246" width="3.6640625" customWidth="1"/>
    <col min="10247" max="10247" width="4.33203125" customWidth="1"/>
    <col min="10248" max="10248" width="3.83203125" customWidth="1"/>
    <col min="10249" max="10249" width="3.5" customWidth="1"/>
    <col min="10250" max="10250" width="6.1640625" customWidth="1"/>
    <col min="10251" max="10251" width="3.6640625" customWidth="1"/>
    <col min="10252" max="10252" width="3.5" customWidth="1"/>
    <col min="10253" max="10254" width="5" customWidth="1"/>
    <col min="10255" max="10255" width="0" hidden="1" customWidth="1"/>
    <col min="10256" max="10256" width="5.83203125" customWidth="1"/>
    <col min="10257" max="10257" width="6" customWidth="1"/>
    <col min="10258" max="10258" width="5.33203125" customWidth="1"/>
    <col min="10497" max="10497" width="20.5" customWidth="1"/>
    <col min="10498" max="10499" width="4" customWidth="1"/>
    <col min="10500" max="10500" width="4.1640625" customWidth="1"/>
    <col min="10501" max="10501" width="4.5" customWidth="1"/>
    <col min="10502" max="10502" width="3.6640625" customWidth="1"/>
    <col min="10503" max="10503" width="4.33203125" customWidth="1"/>
    <col min="10504" max="10504" width="3.83203125" customWidth="1"/>
    <col min="10505" max="10505" width="3.5" customWidth="1"/>
    <col min="10506" max="10506" width="6.1640625" customWidth="1"/>
    <col min="10507" max="10507" width="3.6640625" customWidth="1"/>
    <col min="10508" max="10508" width="3.5" customWidth="1"/>
    <col min="10509" max="10510" width="5" customWidth="1"/>
    <col min="10511" max="10511" width="0" hidden="1" customWidth="1"/>
    <col min="10512" max="10512" width="5.83203125" customWidth="1"/>
    <col min="10513" max="10513" width="6" customWidth="1"/>
    <col min="10514" max="10514" width="5.33203125" customWidth="1"/>
    <col min="10753" max="10753" width="20.5" customWidth="1"/>
    <col min="10754" max="10755" width="4" customWidth="1"/>
    <col min="10756" max="10756" width="4.1640625" customWidth="1"/>
    <col min="10757" max="10757" width="4.5" customWidth="1"/>
    <col min="10758" max="10758" width="3.6640625" customWidth="1"/>
    <col min="10759" max="10759" width="4.33203125" customWidth="1"/>
    <col min="10760" max="10760" width="3.83203125" customWidth="1"/>
    <col min="10761" max="10761" width="3.5" customWidth="1"/>
    <col min="10762" max="10762" width="6.1640625" customWidth="1"/>
    <col min="10763" max="10763" width="3.6640625" customWidth="1"/>
    <col min="10764" max="10764" width="3.5" customWidth="1"/>
    <col min="10765" max="10766" width="5" customWidth="1"/>
    <col min="10767" max="10767" width="0" hidden="1" customWidth="1"/>
    <col min="10768" max="10768" width="5.83203125" customWidth="1"/>
    <col min="10769" max="10769" width="6" customWidth="1"/>
    <col min="10770" max="10770" width="5.33203125" customWidth="1"/>
    <col min="11009" max="11009" width="20.5" customWidth="1"/>
    <col min="11010" max="11011" width="4" customWidth="1"/>
    <col min="11012" max="11012" width="4.1640625" customWidth="1"/>
    <col min="11013" max="11013" width="4.5" customWidth="1"/>
    <col min="11014" max="11014" width="3.6640625" customWidth="1"/>
    <col min="11015" max="11015" width="4.33203125" customWidth="1"/>
    <col min="11016" max="11016" width="3.83203125" customWidth="1"/>
    <col min="11017" max="11017" width="3.5" customWidth="1"/>
    <col min="11018" max="11018" width="6.1640625" customWidth="1"/>
    <col min="11019" max="11019" width="3.6640625" customWidth="1"/>
    <col min="11020" max="11020" width="3.5" customWidth="1"/>
    <col min="11021" max="11022" width="5" customWidth="1"/>
    <col min="11023" max="11023" width="0" hidden="1" customWidth="1"/>
    <col min="11024" max="11024" width="5.83203125" customWidth="1"/>
    <col min="11025" max="11025" width="6" customWidth="1"/>
    <col min="11026" max="11026" width="5.33203125" customWidth="1"/>
    <col min="11265" max="11265" width="20.5" customWidth="1"/>
    <col min="11266" max="11267" width="4" customWidth="1"/>
    <col min="11268" max="11268" width="4.1640625" customWidth="1"/>
    <col min="11269" max="11269" width="4.5" customWidth="1"/>
    <col min="11270" max="11270" width="3.6640625" customWidth="1"/>
    <col min="11271" max="11271" width="4.33203125" customWidth="1"/>
    <col min="11272" max="11272" width="3.83203125" customWidth="1"/>
    <col min="11273" max="11273" width="3.5" customWidth="1"/>
    <col min="11274" max="11274" width="6.1640625" customWidth="1"/>
    <col min="11275" max="11275" width="3.6640625" customWidth="1"/>
    <col min="11276" max="11276" width="3.5" customWidth="1"/>
    <col min="11277" max="11278" width="5" customWidth="1"/>
    <col min="11279" max="11279" width="0" hidden="1" customWidth="1"/>
    <col min="11280" max="11280" width="5.83203125" customWidth="1"/>
    <col min="11281" max="11281" width="6" customWidth="1"/>
    <col min="11282" max="11282" width="5.33203125" customWidth="1"/>
    <col min="11521" max="11521" width="20.5" customWidth="1"/>
    <col min="11522" max="11523" width="4" customWidth="1"/>
    <col min="11524" max="11524" width="4.1640625" customWidth="1"/>
    <col min="11525" max="11525" width="4.5" customWidth="1"/>
    <col min="11526" max="11526" width="3.6640625" customWidth="1"/>
    <col min="11527" max="11527" width="4.33203125" customWidth="1"/>
    <col min="11528" max="11528" width="3.83203125" customWidth="1"/>
    <col min="11529" max="11529" width="3.5" customWidth="1"/>
    <col min="11530" max="11530" width="6.1640625" customWidth="1"/>
    <col min="11531" max="11531" width="3.6640625" customWidth="1"/>
    <col min="11532" max="11532" width="3.5" customWidth="1"/>
    <col min="11533" max="11534" width="5" customWidth="1"/>
    <col min="11535" max="11535" width="0" hidden="1" customWidth="1"/>
    <col min="11536" max="11536" width="5.83203125" customWidth="1"/>
    <col min="11537" max="11537" width="6" customWidth="1"/>
    <col min="11538" max="11538" width="5.33203125" customWidth="1"/>
    <col min="11777" max="11777" width="20.5" customWidth="1"/>
    <col min="11778" max="11779" width="4" customWidth="1"/>
    <col min="11780" max="11780" width="4.1640625" customWidth="1"/>
    <col min="11781" max="11781" width="4.5" customWidth="1"/>
    <col min="11782" max="11782" width="3.6640625" customWidth="1"/>
    <col min="11783" max="11783" width="4.33203125" customWidth="1"/>
    <col min="11784" max="11784" width="3.83203125" customWidth="1"/>
    <col min="11785" max="11785" width="3.5" customWidth="1"/>
    <col min="11786" max="11786" width="6.1640625" customWidth="1"/>
    <col min="11787" max="11787" width="3.6640625" customWidth="1"/>
    <col min="11788" max="11788" width="3.5" customWidth="1"/>
    <col min="11789" max="11790" width="5" customWidth="1"/>
    <col min="11791" max="11791" width="0" hidden="1" customWidth="1"/>
    <col min="11792" max="11792" width="5.83203125" customWidth="1"/>
    <col min="11793" max="11793" width="6" customWidth="1"/>
    <col min="11794" max="11794" width="5.33203125" customWidth="1"/>
    <col min="12033" max="12033" width="20.5" customWidth="1"/>
    <col min="12034" max="12035" width="4" customWidth="1"/>
    <col min="12036" max="12036" width="4.1640625" customWidth="1"/>
    <col min="12037" max="12037" width="4.5" customWidth="1"/>
    <col min="12038" max="12038" width="3.6640625" customWidth="1"/>
    <col min="12039" max="12039" width="4.33203125" customWidth="1"/>
    <col min="12040" max="12040" width="3.83203125" customWidth="1"/>
    <col min="12041" max="12041" width="3.5" customWidth="1"/>
    <col min="12042" max="12042" width="6.1640625" customWidth="1"/>
    <col min="12043" max="12043" width="3.6640625" customWidth="1"/>
    <col min="12044" max="12044" width="3.5" customWidth="1"/>
    <col min="12045" max="12046" width="5" customWidth="1"/>
    <col min="12047" max="12047" width="0" hidden="1" customWidth="1"/>
    <col min="12048" max="12048" width="5.83203125" customWidth="1"/>
    <col min="12049" max="12049" width="6" customWidth="1"/>
    <col min="12050" max="12050" width="5.33203125" customWidth="1"/>
    <col min="12289" max="12289" width="20.5" customWidth="1"/>
    <col min="12290" max="12291" width="4" customWidth="1"/>
    <col min="12292" max="12292" width="4.1640625" customWidth="1"/>
    <col min="12293" max="12293" width="4.5" customWidth="1"/>
    <col min="12294" max="12294" width="3.6640625" customWidth="1"/>
    <col min="12295" max="12295" width="4.33203125" customWidth="1"/>
    <col min="12296" max="12296" width="3.83203125" customWidth="1"/>
    <col min="12297" max="12297" width="3.5" customWidth="1"/>
    <col min="12298" max="12298" width="6.1640625" customWidth="1"/>
    <col min="12299" max="12299" width="3.6640625" customWidth="1"/>
    <col min="12300" max="12300" width="3.5" customWidth="1"/>
    <col min="12301" max="12302" width="5" customWidth="1"/>
    <col min="12303" max="12303" width="0" hidden="1" customWidth="1"/>
    <col min="12304" max="12304" width="5.83203125" customWidth="1"/>
    <col min="12305" max="12305" width="6" customWidth="1"/>
    <col min="12306" max="12306" width="5.33203125" customWidth="1"/>
    <col min="12545" max="12545" width="20.5" customWidth="1"/>
    <col min="12546" max="12547" width="4" customWidth="1"/>
    <col min="12548" max="12548" width="4.1640625" customWidth="1"/>
    <col min="12549" max="12549" width="4.5" customWidth="1"/>
    <col min="12550" max="12550" width="3.6640625" customWidth="1"/>
    <col min="12551" max="12551" width="4.33203125" customWidth="1"/>
    <col min="12552" max="12552" width="3.83203125" customWidth="1"/>
    <col min="12553" max="12553" width="3.5" customWidth="1"/>
    <col min="12554" max="12554" width="6.1640625" customWidth="1"/>
    <col min="12555" max="12555" width="3.6640625" customWidth="1"/>
    <col min="12556" max="12556" width="3.5" customWidth="1"/>
    <col min="12557" max="12558" width="5" customWidth="1"/>
    <col min="12559" max="12559" width="0" hidden="1" customWidth="1"/>
    <col min="12560" max="12560" width="5.83203125" customWidth="1"/>
    <col min="12561" max="12561" width="6" customWidth="1"/>
    <col min="12562" max="12562" width="5.33203125" customWidth="1"/>
    <col min="12801" max="12801" width="20.5" customWidth="1"/>
    <col min="12802" max="12803" width="4" customWidth="1"/>
    <col min="12804" max="12804" width="4.1640625" customWidth="1"/>
    <col min="12805" max="12805" width="4.5" customWidth="1"/>
    <col min="12806" max="12806" width="3.6640625" customWidth="1"/>
    <col min="12807" max="12807" width="4.33203125" customWidth="1"/>
    <col min="12808" max="12808" width="3.83203125" customWidth="1"/>
    <col min="12809" max="12809" width="3.5" customWidth="1"/>
    <col min="12810" max="12810" width="6.1640625" customWidth="1"/>
    <col min="12811" max="12811" width="3.6640625" customWidth="1"/>
    <col min="12812" max="12812" width="3.5" customWidth="1"/>
    <col min="12813" max="12814" width="5" customWidth="1"/>
    <col min="12815" max="12815" width="0" hidden="1" customWidth="1"/>
    <col min="12816" max="12816" width="5.83203125" customWidth="1"/>
    <col min="12817" max="12817" width="6" customWidth="1"/>
    <col min="12818" max="12818" width="5.33203125" customWidth="1"/>
    <col min="13057" max="13057" width="20.5" customWidth="1"/>
    <col min="13058" max="13059" width="4" customWidth="1"/>
    <col min="13060" max="13060" width="4.1640625" customWidth="1"/>
    <col min="13061" max="13061" width="4.5" customWidth="1"/>
    <col min="13062" max="13062" width="3.6640625" customWidth="1"/>
    <col min="13063" max="13063" width="4.33203125" customWidth="1"/>
    <col min="13064" max="13064" width="3.83203125" customWidth="1"/>
    <col min="13065" max="13065" width="3.5" customWidth="1"/>
    <col min="13066" max="13066" width="6.1640625" customWidth="1"/>
    <col min="13067" max="13067" width="3.6640625" customWidth="1"/>
    <col min="13068" max="13068" width="3.5" customWidth="1"/>
    <col min="13069" max="13070" width="5" customWidth="1"/>
    <col min="13071" max="13071" width="0" hidden="1" customWidth="1"/>
    <col min="13072" max="13072" width="5.83203125" customWidth="1"/>
    <col min="13073" max="13073" width="6" customWidth="1"/>
    <col min="13074" max="13074" width="5.33203125" customWidth="1"/>
    <col min="13313" max="13313" width="20.5" customWidth="1"/>
    <col min="13314" max="13315" width="4" customWidth="1"/>
    <col min="13316" max="13316" width="4.1640625" customWidth="1"/>
    <col min="13317" max="13317" width="4.5" customWidth="1"/>
    <col min="13318" max="13318" width="3.6640625" customWidth="1"/>
    <col min="13319" max="13319" width="4.33203125" customWidth="1"/>
    <col min="13320" max="13320" width="3.83203125" customWidth="1"/>
    <col min="13321" max="13321" width="3.5" customWidth="1"/>
    <col min="13322" max="13322" width="6.1640625" customWidth="1"/>
    <col min="13323" max="13323" width="3.6640625" customWidth="1"/>
    <col min="13324" max="13324" width="3.5" customWidth="1"/>
    <col min="13325" max="13326" width="5" customWidth="1"/>
    <col min="13327" max="13327" width="0" hidden="1" customWidth="1"/>
    <col min="13328" max="13328" width="5.83203125" customWidth="1"/>
    <col min="13329" max="13329" width="6" customWidth="1"/>
    <col min="13330" max="13330" width="5.33203125" customWidth="1"/>
    <col min="13569" max="13569" width="20.5" customWidth="1"/>
    <col min="13570" max="13571" width="4" customWidth="1"/>
    <col min="13572" max="13572" width="4.1640625" customWidth="1"/>
    <col min="13573" max="13573" width="4.5" customWidth="1"/>
    <col min="13574" max="13574" width="3.6640625" customWidth="1"/>
    <col min="13575" max="13575" width="4.33203125" customWidth="1"/>
    <col min="13576" max="13576" width="3.83203125" customWidth="1"/>
    <col min="13577" max="13577" width="3.5" customWidth="1"/>
    <col min="13578" max="13578" width="6.1640625" customWidth="1"/>
    <col min="13579" max="13579" width="3.6640625" customWidth="1"/>
    <col min="13580" max="13580" width="3.5" customWidth="1"/>
    <col min="13581" max="13582" width="5" customWidth="1"/>
    <col min="13583" max="13583" width="0" hidden="1" customWidth="1"/>
    <col min="13584" max="13584" width="5.83203125" customWidth="1"/>
    <col min="13585" max="13585" width="6" customWidth="1"/>
    <col min="13586" max="13586" width="5.33203125" customWidth="1"/>
    <col min="13825" max="13825" width="20.5" customWidth="1"/>
    <col min="13826" max="13827" width="4" customWidth="1"/>
    <col min="13828" max="13828" width="4.1640625" customWidth="1"/>
    <col min="13829" max="13829" width="4.5" customWidth="1"/>
    <col min="13830" max="13830" width="3.6640625" customWidth="1"/>
    <col min="13831" max="13831" width="4.33203125" customWidth="1"/>
    <col min="13832" max="13832" width="3.83203125" customWidth="1"/>
    <col min="13833" max="13833" width="3.5" customWidth="1"/>
    <col min="13834" max="13834" width="6.1640625" customWidth="1"/>
    <col min="13835" max="13835" width="3.6640625" customWidth="1"/>
    <col min="13836" max="13836" width="3.5" customWidth="1"/>
    <col min="13837" max="13838" width="5" customWidth="1"/>
    <col min="13839" max="13839" width="0" hidden="1" customWidth="1"/>
    <col min="13840" max="13840" width="5.83203125" customWidth="1"/>
    <col min="13841" max="13841" width="6" customWidth="1"/>
    <col min="13842" max="13842" width="5.33203125" customWidth="1"/>
    <col min="14081" max="14081" width="20.5" customWidth="1"/>
    <col min="14082" max="14083" width="4" customWidth="1"/>
    <col min="14084" max="14084" width="4.1640625" customWidth="1"/>
    <col min="14085" max="14085" width="4.5" customWidth="1"/>
    <col min="14086" max="14086" width="3.6640625" customWidth="1"/>
    <col min="14087" max="14087" width="4.33203125" customWidth="1"/>
    <col min="14088" max="14088" width="3.83203125" customWidth="1"/>
    <col min="14089" max="14089" width="3.5" customWidth="1"/>
    <col min="14090" max="14090" width="6.1640625" customWidth="1"/>
    <col min="14091" max="14091" width="3.6640625" customWidth="1"/>
    <col min="14092" max="14092" width="3.5" customWidth="1"/>
    <col min="14093" max="14094" width="5" customWidth="1"/>
    <col min="14095" max="14095" width="0" hidden="1" customWidth="1"/>
    <col min="14096" max="14096" width="5.83203125" customWidth="1"/>
    <col min="14097" max="14097" width="6" customWidth="1"/>
    <col min="14098" max="14098" width="5.33203125" customWidth="1"/>
    <col min="14337" max="14337" width="20.5" customWidth="1"/>
    <col min="14338" max="14339" width="4" customWidth="1"/>
    <col min="14340" max="14340" width="4.1640625" customWidth="1"/>
    <col min="14341" max="14341" width="4.5" customWidth="1"/>
    <col min="14342" max="14342" width="3.6640625" customWidth="1"/>
    <col min="14343" max="14343" width="4.33203125" customWidth="1"/>
    <col min="14344" max="14344" width="3.83203125" customWidth="1"/>
    <col min="14345" max="14345" width="3.5" customWidth="1"/>
    <col min="14346" max="14346" width="6.1640625" customWidth="1"/>
    <col min="14347" max="14347" width="3.6640625" customWidth="1"/>
    <col min="14348" max="14348" width="3.5" customWidth="1"/>
    <col min="14349" max="14350" width="5" customWidth="1"/>
    <col min="14351" max="14351" width="0" hidden="1" customWidth="1"/>
    <col min="14352" max="14352" width="5.83203125" customWidth="1"/>
    <col min="14353" max="14353" width="6" customWidth="1"/>
    <col min="14354" max="14354" width="5.33203125" customWidth="1"/>
    <col min="14593" max="14593" width="20.5" customWidth="1"/>
    <col min="14594" max="14595" width="4" customWidth="1"/>
    <col min="14596" max="14596" width="4.1640625" customWidth="1"/>
    <col min="14597" max="14597" width="4.5" customWidth="1"/>
    <col min="14598" max="14598" width="3.6640625" customWidth="1"/>
    <col min="14599" max="14599" width="4.33203125" customWidth="1"/>
    <col min="14600" max="14600" width="3.83203125" customWidth="1"/>
    <col min="14601" max="14601" width="3.5" customWidth="1"/>
    <col min="14602" max="14602" width="6.1640625" customWidth="1"/>
    <col min="14603" max="14603" width="3.6640625" customWidth="1"/>
    <col min="14604" max="14604" width="3.5" customWidth="1"/>
    <col min="14605" max="14606" width="5" customWidth="1"/>
    <col min="14607" max="14607" width="0" hidden="1" customWidth="1"/>
    <col min="14608" max="14608" width="5.83203125" customWidth="1"/>
    <col min="14609" max="14609" width="6" customWidth="1"/>
    <col min="14610" max="14610" width="5.33203125" customWidth="1"/>
    <col min="14849" max="14849" width="20.5" customWidth="1"/>
    <col min="14850" max="14851" width="4" customWidth="1"/>
    <col min="14852" max="14852" width="4.1640625" customWidth="1"/>
    <col min="14853" max="14853" width="4.5" customWidth="1"/>
    <col min="14854" max="14854" width="3.6640625" customWidth="1"/>
    <col min="14855" max="14855" width="4.33203125" customWidth="1"/>
    <col min="14856" max="14856" width="3.83203125" customWidth="1"/>
    <col min="14857" max="14857" width="3.5" customWidth="1"/>
    <col min="14858" max="14858" width="6.1640625" customWidth="1"/>
    <col min="14859" max="14859" width="3.6640625" customWidth="1"/>
    <col min="14860" max="14860" width="3.5" customWidth="1"/>
    <col min="14861" max="14862" width="5" customWidth="1"/>
    <col min="14863" max="14863" width="0" hidden="1" customWidth="1"/>
    <col min="14864" max="14864" width="5.83203125" customWidth="1"/>
    <col min="14865" max="14865" width="6" customWidth="1"/>
    <col min="14866" max="14866" width="5.33203125" customWidth="1"/>
    <col min="15105" max="15105" width="20.5" customWidth="1"/>
    <col min="15106" max="15107" width="4" customWidth="1"/>
    <col min="15108" max="15108" width="4.1640625" customWidth="1"/>
    <col min="15109" max="15109" width="4.5" customWidth="1"/>
    <col min="15110" max="15110" width="3.6640625" customWidth="1"/>
    <col min="15111" max="15111" width="4.33203125" customWidth="1"/>
    <col min="15112" max="15112" width="3.83203125" customWidth="1"/>
    <col min="15113" max="15113" width="3.5" customWidth="1"/>
    <col min="15114" max="15114" width="6.1640625" customWidth="1"/>
    <col min="15115" max="15115" width="3.6640625" customWidth="1"/>
    <col min="15116" max="15116" width="3.5" customWidth="1"/>
    <col min="15117" max="15118" width="5" customWidth="1"/>
    <col min="15119" max="15119" width="0" hidden="1" customWidth="1"/>
    <col min="15120" max="15120" width="5.83203125" customWidth="1"/>
    <col min="15121" max="15121" width="6" customWidth="1"/>
    <col min="15122" max="15122" width="5.33203125" customWidth="1"/>
    <col min="15361" max="15361" width="20.5" customWidth="1"/>
    <col min="15362" max="15363" width="4" customWidth="1"/>
    <col min="15364" max="15364" width="4.1640625" customWidth="1"/>
    <col min="15365" max="15365" width="4.5" customWidth="1"/>
    <col min="15366" max="15366" width="3.6640625" customWidth="1"/>
    <col min="15367" max="15367" width="4.33203125" customWidth="1"/>
    <col min="15368" max="15368" width="3.83203125" customWidth="1"/>
    <col min="15369" max="15369" width="3.5" customWidth="1"/>
    <col min="15370" max="15370" width="6.1640625" customWidth="1"/>
    <col min="15371" max="15371" width="3.6640625" customWidth="1"/>
    <col min="15372" max="15372" width="3.5" customWidth="1"/>
    <col min="15373" max="15374" width="5" customWidth="1"/>
    <col min="15375" max="15375" width="0" hidden="1" customWidth="1"/>
    <col min="15376" max="15376" width="5.83203125" customWidth="1"/>
    <col min="15377" max="15377" width="6" customWidth="1"/>
    <col min="15378" max="15378" width="5.33203125" customWidth="1"/>
    <col min="15617" max="15617" width="20.5" customWidth="1"/>
    <col min="15618" max="15619" width="4" customWidth="1"/>
    <col min="15620" max="15620" width="4.1640625" customWidth="1"/>
    <col min="15621" max="15621" width="4.5" customWidth="1"/>
    <col min="15622" max="15622" width="3.6640625" customWidth="1"/>
    <col min="15623" max="15623" width="4.33203125" customWidth="1"/>
    <col min="15624" max="15624" width="3.83203125" customWidth="1"/>
    <col min="15625" max="15625" width="3.5" customWidth="1"/>
    <col min="15626" max="15626" width="6.1640625" customWidth="1"/>
    <col min="15627" max="15627" width="3.6640625" customWidth="1"/>
    <col min="15628" max="15628" width="3.5" customWidth="1"/>
    <col min="15629" max="15630" width="5" customWidth="1"/>
    <col min="15631" max="15631" width="0" hidden="1" customWidth="1"/>
    <col min="15632" max="15632" width="5.83203125" customWidth="1"/>
    <col min="15633" max="15633" width="6" customWidth="1"/>
    <col min="15634" max="15634" width="5.33203125" customWidth="1"/>
    <col min="15873" max="15873" width="20.5" customWidth="1"/>
    <col min="15874" max="15875" width="4" customWidth="1"/>
    <col min="15876" max="15876" width="4.1640625" customWidth="1"/>
    <col min="15877" max="15877" width="4.5" customWidth="1"/>
    <col min="15878" max="15878" width="3.6640625" customWidth="1"/>
    <col min="15879" max="15879" width="4.33203125" customWidth="1"/>
    <col min="15880" max="15880" width="3.83203125" customWidth="1"/>
    <col min="15881" max="15881" width="3.5" customWidth="1"/>
    <col min="15882" max="15882" width="6.1640625" customWidth="1"/>
    <col min="15883" max="15883" width="3.6640625" customWidth="1"/>
    <col min="15884" max="15884" width="3.5" customWidth="1"/>
    <col min="15885" max="15886" width="5" customWidth="1"/>
    <col min="15887" max="15887" width="0" hidden="1" customWidth="1"/>
    <col min="15888" max="15888" width="5.83203125" customWidth="1"/>
    <col min="15889" max="15889" width="6" customWidth="1"/>
    <col min="15890" max="15890" width="5.33203125" customWidth="1"/>
    <col min="16129" max="16129" width="20.5" customWidth="1"/>
    <col min="16130" max="16131" width="4" customWidth="1"/>
    <col min="16132" max="16132" width="4.1640625" customWidth="1"/>
    <col min="16133" max="16133" width="4.5" customWidth="1"/>
    <col min="16134" max="16134" width="3.6640625" customWidth="1"/>
    <col min="16135" max="16135" width="4.33203125" customWidth="1"/>
    <col min="16136" max="16136" width="3.83203125" customWidth="1"/>
    <col min="16137" max="16137" width="3.5" customWidth="1"/>
    <col min="16138" max="16138" width="6.1640625" customWidth="1"/>
    <col min="16139" max="16139" width="3.6640625" customWidth="1"/>
    <col min="16140" max="16140" width="3.5" customWidth="1"/>
    <col min="16141" max="16142" width="5" customWidth="1"/>
    <col min="16143" max="16143" width="0" hidden="1" customWidth="1"/>
    <col min="16144" max="16144" width="5.83203125" customWidth="1"/>
    <col min="16145" max="16145" width="6" customWidth="1"/>
    <col min="16146" max="16146" width="5.33203125" customWidth="1"/>
  </cols>
  <sheetData>
    <row r="1" spans="1:18">
      <c r="G1" s="1" t="s">
        <v>54</v>
      </c>
      <c r="P1" s="2"/>
      <c r="Q1" s="2"/>
      <c r="R1" s="2"/>
    </row>
    <row r="2" spans="1:18">
      <c r="A2" s="1" t="s">
        <v>0</v>
      </c>
      <c r="P2" s="2"/>
      <c r="Q2" s="2"/>
      <c r="R2" s="2"/>
    </row>
    <row r="3" spans="1:18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4" t="s">
        <v>16</v>
      </c>
      <c r="Q3" s="4" t="s">
        <v>17</v>
      </c>
      <c r="R3" s="4" t="s">
        <v>18</v>
      </c>
    </row>
    <row r="4" spans="1:18">
      <c r="A4" s="19" t="s">
        <v>19</v>
      </c>
      <c r="B4" s="5">
        <f>SUM('Regular Season:Playoffs'!B4)</f>
        <v>0</v>
      </c>
      <c r="C4" s="5">
        <f>SUM('Regular Season:Playoffs'!C4)</f>
        <v>0</v>
      </c>
      <c r="D4" s="5">
        <f>SUM('Regular Season:Playoffs'!D4)</f>
        <v>0</v>
      </c>
      <c r="E4" s="5">
        <f>SUM('Regular Season:Playoffs'!E4)</f>
        <v>0</v>
      </c>
      <c r="F4" s="5">
        <f>SUM('Regular Season:Playoffs'!F4)</f>
        <v>0</v>
      </c>
      <c r="G4" s="5">
        <f>SUM('Regular Season:Playoffs'!G4)</f>
        <v>0</v>
      </c>
      <c r="H4" s="5">
        <f>SUM('Regular Season:Playoffs'!H4)</f>
        <v>0</v>
      </c>
      <c r="I4" s="5">
        <f>SUM('Regular Season:Playoffs'!I4)</f>
        <v>0</v>
      </c>
      <c r="J4" s="5">
        <f>SUM('Regular Season:Playoffs'!J4)</f>
        <v>0</v>
      </c>
      <c r="K4" s="5">
        <f>SUM('Regular Season:Playoffs'!K4)</f>
        <v>0</v>
      </c>
      <c r="L4" s="5">
        <f>SUM('Regular Season:Playoffs'!L4)</f>
        <v>0</v>
      </c>
      <c r="M4" s="5">
        <f>SUM('Regular Season:Playoffs'!M4)</f>
        <v>0</v>
      </c>
      <c r="N4" s="5">
        <f>SUM('Regular Season:Playoffs'!N4)</f>
        <v>0</v>
      </c>
      <c r="O4" s="3"/>
      <c r="P4" s="6" t="str">
        <f>IF(D4=0,"",E4/D4)</f>
        <v/>
      </c>
      <c r="Q4" s="6" t="str">
        <f>IF(D4=0,"",(H4+I4*2+J4*3+K4*4)/D4)</f>
        <v/>
      </c>
      <c r="R4" s="6" t="str">
        <f>IF(C4=0,"",(E4+L4)/C4)</f>
        <v/>
      </c>
    </row>
    <row r="5" spans="1:18">
      <c r="A5" t="s">
        <v>20</v>
      </c>
      <c r="B5" s="5">
        <f>SUM('Regular Season:Playoffs'!B5)</f>
        <v>0</v>
      </c>
      <c r="C5" s="5">
        <f>SUM('Regular Season:Playoffs'!C5)</f>
        <v>0</v>
      </c>
      <c r="D5" s="5">
        <f>SUM('Regular Season:Playoffs'!D5)</f>
        <v>0</v>
      </c>
      <c r="E5" s="5">
        <f>SUM('Regular Season:Playoffs'!E5)</f>
        <v>0</v>
      </c>
      <c r="F5" s="5">
        <f>SUM('Regular Season:Playoffs'!F5)</f>
        <v>0</v>
      </c>
      <c r="G5" s="5">
        <f>SUM('Regular Season:Playoffs'!G5)</f>
        <v>0</v>
      </c>
      <c r="H5" s="5">
        <f>SUM('Regular Season:Playoffs'!H5)</f>
        <v>0</v>
      </c>
      <c r="I5" s="5">
        <f>SUM('Regular Season:Playoffs'!I5)</f>
        <v>0</v>
      </c>
      <c r="J5" s="5">
        <f>SUM('Regular Season:Playoffs'!J5)</f>
        <v>0</v>
      </c>
      <c r="K5" s="5">
        <f>SUM('Regular Season:Playoffs'!K5)</f>
        <v>0</v>
      </c>
      <c r="L5" s="5">
        <f>SUM('Regular Season:Playoffs'!L5)</f>
        <v>0</v>
      </c>
      <c r="M5" s="5">
        <f>SUM('Regular Season:Playoffs'!M5)</f>
        <v>0</v>
      </c>
      <c r="N5" s="5">
        <f>SUM('Regular Season:Playoffs'!N5)</f>
        <v>0</v>
      </c>
      <c r="O5" s="5"/>
      <c r="P5" s="6" t="str">
        <f t="shared" ref="P5:P12" si="0">IF(D5=0,"",E5/D5)</f>
        <v/>
      </c>
      <c r="Q5" s="6" t="str">
        <f t="shared" ref="Q5:Q12" si="1">IF(D5=0,"",(H5+I5*2+J5*3+K5*4)/D5)</f>
        <v/>
      </c>
      <c r="R5" s="6" t="str">
        <f t="shared" ref="R5:R12" si="2">IF(C5=0,"",(E5+L5)/C5)</f>
        <v/>
      </c>
    </row>
    <row r="6" spans="1:18">
      <c r="A6" t="s">
        <v>21</v>
      </c>
      <c r="B6" s="5">
        <f>SUM('Regular Season:Playoffs'!B6)</f>
        <v>12</v>
      </c>
      <c r="C6" s="5">
        <f>SUM('Regular Season:Playoffs'!C6)</f>
        <v>49</v>
      </c>
      <c r="D6" s="5">
        <f>SUM('Regular Season:Playoffs'!D6)</f>
        <v>47</v>
      </c>
      <c r="E6" s="5">
        <f>SUM('Regular Season:Playoffs'!E6)</f>
        <v>20</v>
      </c>
      <c r="F6" s="5">
        <f>SUM('Regular Season:Playoffs'!F6)</f>
        <v>15</v>
      </c>
      <c r="G6" s="5">
        <f>SUM('Regular Season:Playoffs'!G6)</f>
        <v>2</v>
      </c>
      <c r="H6" s="5">
        <f>SUM('Regular Season:Playoffs'!H6)</f>
        <v>17</v>
      </c>
      <c r="I6" s="5">
        <f>SUM('Regular Season:Playoffs'!I6)</f>
        <v>2</v>
      </c>
      <c r="J6" s="5">
        <f>SUM('Regular Season:Playoffs'!J6)</f>
        <v>0</v>
      </c>
      <c r="K6" s="5">
        <f>SUM('Regular Season:Playoffs'!K6)</f>
        <v>0</v>
      </c>
      <c r="L6" s="5">
        <f>SUM('Regular Season:Playoffs'!L6)</f>
        <v>1</v>
      </c>
      <c r="M6" s="5">
        <f>SUM('Regular Season:Playoffs'!M6)</f>
        <v>1</v>
      </c>
      <c r="N6" s="5">
        <f>SUM('Regular Season:Playoffs'!N6)</f>
        <v>0</v>
      </c>
      <c r="O6" s="5"/>
      <c r="P6" s="6">
        <f t="shared" si="0"/>
        <v>0.42553191489361702</v>
      </c>
      <c r="Q6" s="6">
        <f t="shared" si="1"/>
        <v>0.44680851063829785</v>
      </c>
      <c r="R6" s="6">
        <f t="shared" si="2"/>
        <v>0.42857142857142855</v>
      </c>
    </row>
    <row r="7" spans="1:18">
      <c r="A7" t="s">
        <v>22</v>
      </c>
      <c r="B7" s="5">
        <f>SUM('Regular Season:Playoffs'!B7)</f>
        <v>6</v>
      </c>
      <c r="C7" s="5">
        <f>SUM('Regular Season:Playoffs'!C7)</f>
        <v>22</v>
      </c>
      <c r="D7" s="5">
        <f>SUM('Regular Season:Playoffs'!D7)</f>
        <v>16</v>
      </c>
      <c r="E7" s="5">
        <f>SUM('Regular Season:Playoffs'!E7)</f>
        <v>6</v>
      </c>
      <c r="F7" s="5">
        <f>SUM('Regular Season:Playoffs'!F7)</f>
        <v>5</v>
      </c>
      <c r="G7" s="5">
        <f>SUM('Regular Season:Playoffs'!G7)</f>
        <v>3</v>
      </c>
      <c r="H7" s="5">
        <f>SUM('Regular Season:Playoffs'!H7)</f>
        <v>6</v>
      </c>
      <c r="I7" s="5">
        <f>SUM('Regular Season:Playoffs'!I7)</f>
        <v>0</v>
      </c>
      <c r="J7" s="5">
        <f>SUM('Regular Season:Playoffs'!J7)</f>
        <v>0</v>
      </c>
      <c r="K7" s="5">
        <f>SUM('Regular Season:Playoffs'!K7)</f>
        <v>0</v>
      </c>
      <c r="L7" s="5">
        <f>SUM('Regular Season:Playoffs'!L7)</f>
        <v>6</v>
      </c>
      <c r="M7" s="5">
        <f>SUM('Regular Season:Playoffs'!M7)</f>
        <v>0</v>
      </c>
      <c r="N7" s="5">
        <f>SUM('Regular Season:Playoffs'!N7)</f>
        <v>0</v>
      </c>
      <c r="O7" s="5"/>
      <c r="P7" s="6">
        <f t="shared" si="0"/>
        <v>0.375</v>
      </c>
      <c r="Q7" s="6">
        <f t="shared" si="1"/>
        <v>0.375</v>
      </c>
      <c r="R7" s="6">
        <f t="shared" si="2"/>
        <v>0.54545454545454541</v>
      </c>
    </row>
    <row r="8" spans="1:18">
      <c r="A8" t="s">
        <v>23</v>
      </c>
      <c r="B8" s="5">
        <f>SUM('Regular Season:Playoffs'!B8)</f>
        <v>0</v>
      </c>
      <c r="C8" s="5">
        <f>SUM('Regular Season:Playoffs'!C8)</f>
        <v>0</v>
      </c>
      <c r="D8" s="5">
        <f>SUM('Regular Season:Playoffs'!D8)</f>
        <v>0</v>
      </c>
      <c r="E8" s="5">
        <f>SUM('Regular Season:Playoffs'!E8)</f>
        <v>0</v>
      </c>
      <c r="F8" s="5">
        <f>SUM('Regular Season:Playoffs'!F8)</f>
        <v>0</v>
      </c>
      <c r="G8" s="5">
        <f>SUM('Regular Season:Playoffs'!G8)</f>
        <v>0</v>
      </c>
      <c r="H8" s="5">
        <f>SUM('Regular Season:Playoffs'!H8)</f>
        <v>0</v>
      </c>
      <c r="I8" s="5">
        <f>SUM('Regular Season:Playoffs'!I8)</f>
        <v>0</v>
      </c>
      <c r="J8" s="5">
        <f>SUM('Regular Season:Playoffs'!J8)</f>
        <v>0</v>
      </c>
      <c r="K8" s="5">
        <f>SUM('Regular Season:Playoffs'!K8)</f>
        <v>0</v>
      </c>
      <c r="L8" s="5">
        <f>SUM('Regular Season:Playoffs'!L8)</f>
        <v>0</v>
      </c>
      <c r="M8" s="5">
        <f>SUM('Regular Season:Playoffs'!M8)</f>
        <v>0</v>
      </c>
      <c r="N8" s="5">
        <f>SUM('Regular Season:Playoffs'!N8)</f>
        <v>0</v>
      </c>
      <c r="O8" s="5"/>
      <c r="P8" s="6" t="str">
        <f t="shared" si="0"/>
        <v/>
      </c>
      <c r="Q8" s="6" t="str">
        <f t="shared" si="1"/>
        <v/>
      </c>
      <c r="R8" s="6" t="str">
        <f t="shared" si="2"/>
        <v/>
      </c>
    </row>
    <row r="9" spans="1:18">
      <c r="A9" t="s">
        <v>24</v>
      </c>
      <c r="B9" s="5">
        <f>SUM('Regular Season:Playoffs'!B9)</f>
        <v>10</v>
      </c>
      <c r="C9" s="5">
        <f>SUM('Regular Season:Playoffs'!C9)</f>
        <v>41</v>
      </c>
      <c r="D9" s="5">
        <f>SUM('Regular Season:Playoffs'!D9)</f>
        <v>39</v>
      </c>
      <c r="E9" s="5">
        <f>SUM('Regular Season:Playoffs'!E9)</f>
        <v>22</v>
      </c>
      <c r="F9" s="5">
        <f>SUM('Regular Season:Playoffs'!F9)</f>
        <v>13</v>
      </c>
      <c r="G9" s="5">
        <f>SUM('Regular Season:Playoffs'!G9)</f>
        <v>11</v>
      </c>
      <c r="H9" s="5">
        <f>SUM('Regular Season:Playoffs'!H9)</f>
        <v>18</v>
      </c>
      <c r="I9" s="5">
        <f>SUM('Regular Season:Playoffs'!I9)</f>
        <v>3</v>
      </c>
      <c r="J9" s="5">
        <f>SUM('Regular Season:Playoffs'!J9)</f>
        <v>1</v>
      </c>
      <c r="K9" s="5">
        <f>SUM('Regular Season:Playoffs'!K9)</f>
        <v>0</v>
      </c>
      <c r="L9" s="5">
        <f>SUM('Regular Season:Playoffs'!L9)</f>
        <v>2</v>
      </c>
      <c r="M9" s="5">
        <f>SUM('Regular Season:Playoffs'!M9)</f>
        <v>0</v>
      </c>
      <c r="N9" s="5">
        <f>SUM('Regular Season:Playoffs'!N9)</f>
        <v>0</v>
      </c>
      <c r="O9" s="5"/>
      <c r="P9" s="6">
        <f t="shared" si="0"/>
        <v>0.5641025641025641</v>
      </c>
      <c r="Q9" s="6">
        <f t="shared" si="1"/>
        <v>0.69230769230769229</v>
      </c>
      <c r="R9" s="6">
        <f t="shared" si="2"/>
        <v>0.58536585365853655</v>
      </c>
    </row>
    <row r="10" spans="1:18">
      <c r="A10" t="s">
        <v>25</v>
      </c>
      <c r="B10" s="5">
        <f>SUM('Regular Season:Playoffs'!B10)</f>
        <v>11</v>
      </c>
      <c r="C10" s="5">
        <f>SUM('Regular Season:Playoffs'!C10)</f>
        <v>33</v>
      </c>
      <c r="D10" s="5">
        <f>SUM('Regular Season:Playoffs'!D10)</f>
        <v>30</v>
      </c>
      <c r="E10" s="5">
        <f>SUM('Regular Season:Playoffs'!E10)</f>
        <v>15</v>
      </c>
      <c r="F10" s="5">
        <f>SUM('Regular Season:Playoffs'!F10)</f>
        <v>10</v>
      </c>
      <c r="G10" s="5">
        <f>SUM('Regular Season:Playoffs'!G10)</f>
        <v>5</v>
      </c>
      <c r="H10" s="5">
        <f>SUM('Regular Season:Playoffs'!H10)</f>
        <v>13</v>
      </c>
      <c r="I10" s="5">
        <f>SUM('Regular Season:Playoffs'!I10)</f>
        <v>2</v>
      </c>
      <c r="J10" s="5">
        <f>SUM('Regular Season:Playoffs'!J10)</f>
        <v>0</v>
      </c>
      <c r="K10" s="5">
        <f>SUM('Regular Season:Playoffs'!K10)</f>
        <v>0</v>
      </c>
      <c r="L10" s="5">
        <f>SUM('Regular Season:Playoffs'!L10)</f>
        <v>3</v>
      </c>
      <c r="M10" s="5">
        <f>SUM('Regular Season:Playoffs'!M10)</f>
        <v>0</v>
      </c>
      <c r="N10" s="5">
        <f>SUM('Regular Season:Playoffs'!N10)</f>
        <v>0</v>
      </c>
      <c r="O10" s="5"/>
      <c r="P10" s="6">
        <f t="shared" si="0"/>
        <v>0.5</v>
      </c>
      <c r="Q10" s="6">
        <f t="shared" si="1"/>
        <v>0.56666666666666665</v>
      </c>
      <c r="R10" s="6">
        <f t="shared" si="2"/>
        <v>0.54545454545454541</v>
      </c>
    </row>
    <row r="11" spans="1:18">
      <c r="A11" t="s">
        <v>26</v>
      </c>
      <c r="B11" s="5">
        <f>SUM('Regular Season:Playoffs'!B11)</f>
        <v>12</v>
      </c>
      <c r="C11" s="5">
        <f>SUM('Regular Season:Playoffs'!C11)</f>
        <v>40</v>
      </c>
      <c r="D11" s="5">
        <f>SUM('Regular Season:Playoffs'!D11)</f>
        <v>40</v>
      </c>
      <c r="E11" s="5">
        <f>SUM('Regular Season:Playoffs'!E11)</f>
        <v>25</v>
      </c>
      <c r="F11" s="5">
        <f>SUM('Regular Season:Playoffs'!F11)</f>
        <v>8</v>
      </c>
      <c r="G11" s="5">
        <f>SUM('Regular Season:Playoffs'!G11)</f>
        <v>19</v>
      </c>
      <c r="H11" s="5">
        <f>SUM('Regular Season:Playoffs'!H11)</f>
        <v>17</v>
      </c>
      <c r="I11" s="5">
        <f>SUM('Regular Season:Playoffs'!I11)</f>
        <v>3</v>
      </c>
      <c r="J11" s="5">
        <f>SUM('Regular Season:Playoffs'!J11)</f>
        <v>1</v>
      </c>
      <c r="K11" s="5">
        <f>SUM('Regular Season:Playoffs'!K11)</f>
        <v>4</v>
      </c>
      <c r="L11" s="5">
        <f>SUM('Regular Season:Playoffs'!L11)</f>
        <v>0</v>
      </c>
      <c r="M11" s="5">
        <f>SUM('Regular Season:Playoffs'!M11)</f>
        <v>0</v>
      </c>
      <c r="N11" s="5">
        <f>SUM('Regular Season:Playoffs'!N11)</f>
        <v>0</v>
      </c>
      <c r="O11" s="5"/>
      <c r="P11" s="6">
        <f t="shared" si="0"/>
        <v>0.625</v>
      </c>
      <c r="Q11" s="6">
        <f t="shared" si="1"/>
        <v>1.05</v>
      </c>
      <c r="R11" s="6">
        <f t="shared" si="2"/>
        <v>0.625</v>
      </c>
    </row>
    <row r="12" spans="1:18">
      <c r="A12" t="s">
        <v>27</v>
      </c>
      <c r="B12" s="5">
        <f>SUM('Regular Season:Playoffs'!B12)</f>
        <v>11</v>
      </c>
      <c r="C12" s="5">
        <f>SUM('Regular Season:Playoffs'!C12)</f>
        <v>36</v>
      </c>
      <c r="D12" s="5">
        <f>SUM('Regular Season:Playoffs'!D12)</f>
        <v>36</v>
      </c>
      <c r="E12" s="5">
        <f>SUM('Regular Season:Playoffs'!E12)</f>
        <v>26</v>
      </c>
      <c r="F12" s="5">
        <f>SUM('Regular Season:Playoffs'!F12)</f>
        <v>14</v>
      </c>
      <c r="G12" s="5">
        <f>SUM('Regular Season:Playoffs'!G12)</f>
        <v>13</v>
      </c>
      <c r="H12" s="5">
        <f>SUM('Regular Season:Playoffs'!H12)</f>
        <v>18</v>
      </c>
      <c r="I12" s="5">
        <f>SUM('Regular Season:Playoffs'!I12)</f>
        <v>4</v>
      </c>
      <c r="J12" s="5">
        <f>SUM('Regular Season:Playoffs'!J12)</f>
        <v>2</v>
      </c>
      <c r="K12" s="5">
        <f>SUM('Regular Season:Playoffs'!K12)</f>
        <v>2</v>
      </c>
      <c r="L12" s="5">
        <f>SUM('Regular Season:Playoffs'!L12)</f>
        <v>0</v>
      </c>
      <c r="M12" s="5">
        <f>SUM('Regular Season:Playoffs'!M12)</f>
        <v>0</v>
      </c>
      <c r="N12" s="5">
        <f>SUM('Regular Season:Playoffs'!N12)</f>
        <v>0</v>
      </c>
      <c r="O12" s="5"/>
      <c r="P12" s="6">
        <f t="shared" si="0"/>
        <v>0.72222222222222221</v>
      </c>
      <c r="Q12" s="6">
        <f t="shared" si="1"/>
        <v>1.1111111111111112</v>
      </c>
      <c r="R12" s="6">
        <f t="shared" si="2"/>
        <v>0.72222222222222221</v>
      </c>
    </row>
    <row r="13" spans="1:18">
      <c r="A13" s="20" t="s">
        <v>68</v>
      </c>
      <c r="B13" s="5">
        <f>SUM('Regular Season:Playoffs'!B13)</f>
        <v>2</v>
      </c>
      <c r="C13" s="5">
        <f>SUM('Regular Season:Playoffs'!C13)</f>
        <v>7</v>
      </c>
      <c r="D13" s="5">
        <f>SUM('Regular Season:Playoffs'!D13)</f>
        <v>7</v>
      </c>
      <c r="E13" s="5">
        <f>SUM('Regular Season:Playoffs'!E13)</f>
        <v>5</v>
      </c>
      <c r="F13" s="5">
        <f>SUM('Regular Season:Playoffs'!F13)</f>
        <v>3</v>
      </c>
      <c r="G13" s="5">
        <f>SUM('Regular Season:Playoffs'!G13)</f>
        <v>0</v>
      </c>
      <c r="H13" s="5">
        <f>SUM('Regular Season:Playoffs'!H13)</f>
        <v>5</v>
      </c>
      <c r="I13" s="5">
        <f>SUM('Regular Season:Playoffs'!I13)</f>
        <v>0</v>
      </c>
      <c r="J13" s="5">
        <f>SUM('Regular Season:Playoffs'!J13)</f>
        <v>0</v>
      </c>
      <c r="K13" s="5">
        <f>SUM('Regular Season:Playoffs'!K13)</f>
        <v>0</v>
      </c>
      <c r="L13" s="5">
        <f>SUM('Regular Season:Playoffs'!L13)</f>
        <v>0</v>
      </c>
      <c r="M13" s="5">
        <f>SUM('Regular Season:Playoffs'!M13)</f>
        <v>0</v>
      </c>
      <c r="N13" s="5">
        <f>SUM('Regular Season:Playoffs'!N13)</f>
        <v>0</v>
      </c>
      <c r="O13" s="5"/>
      <c r="P13" s="6">
        <f t="shared" ref="P13" si="3">IF(D13=0,"",E13/D13)</f>
        <v>0.7142857142857143</v>
      </c>
      <c r="Q13" s="6">
        <f t="shared" ref="Q13" si="4">IF(D13=0,"",(H13+I13*2+J13*3+K13*4)/D13)</f>
        <v>0.7142857142857143</v>
      </c>
      <c r="R13" s="6">
        <f t="shared" ref="R13" si="5">IF(C13=0,"",(E13+L13)/C13)</f>
        <v>0.7142857142857143</v>
      </c>
    </row>
    <row r="14" spans="1:18">
      <c r="A14" s="20" t="s">
        <v>69</v>
      </c>
      <c r="B14" s="5">
        <f>SUM('Regular Season:Playoffs'!B14)</f>
        <v>5</v>
      </c>
      <c r="C14" s="5">
        <f>SUM('Regular Season:Playoffs'!C14)</f>
        <v>17</v>
      </c>
      <c r="D14" s="5">
        <f>SUM('Regular Season:Playoffs'!D14)</f>
        <v>16</v>
      </c>
      <c r="E14" s="5">
        <f>SUM('Regular Season:Playoffs'!E14)</f>
        <v>11</v>
      </c>
      <c r="F14" s="5">
        <f>SUM('Regular Season:Playoffs'!F14)</f>
        <v>7</v>
      </c>
      <c r="G14" s="5">
        <f>SUM('Regular Season:Playoffs'!G14)</f>
        <v>4</v>
      </c>
      <c r="H14" s="5">
        <f>SUM('Regular Season:Playoffs'!H14)</f>
        <v>10</v>
      </c>
      <c r="I14" s="5">
        <f>SUM('Regular Season:Playoffs'!I14)</f>
        <v>0</v>
      </c>
      <c r="J14" s="5">
        <f>SUM('Regular Season:Playoffs'!J14)</f>
        <v>0</v>
      </c>
      <c r="K14" s="5">
        <f>SUM('Regular Season:Playoffs'!K14)</f>
        <v>0</v>
      </c>
      <c r="L14" s="5">
        <f>SUM('Regular Season:Playoffs'!L14)</f>
        <v>1</v>
      </c>
      <c r="M14" s="5">
        <f>SUM('Regular Season:Playoffs'!M14)</f>
        <v>0</v>
      </c>
      <c r="N14" s="5">
        <f>SUM('Regular Season:Playoffs'!N14)</f>
        <v>0</v>
      </c>
      <c r="O14" s="5"/>
      <c r="P14" s="6">
        <f t="shared" ref="P14" si="6">IF(D14=0,"",E14/D14)</f>
        <v>0.6875</v>
      </c>
      <c r="Q14" s="6">
        <f t="shared" ref="Q14" si="7">IF(D14=0,"",(H14+I14*2+J14*3+K14*4)/D14)</f>
        <v>0.625</v>
      </c>
      <c r="R14" s="6">
        <f t="shared" ref="R14" si="8">IF(C14=0,"",(E14+L14)/C14)</f>
        <v>0.70588235294117652</v>
      </c>
    </row>
    <row r="15" spans="1:18">
      <c r="A15" t="s">
        <v>28</v>
      </c>
      <c r="B15" s="5">
        <f>SUM('Regular Season:Playoffs'!B15)</f>
        <v>0</v>
      </c>
      <c r="C15" s="5">
        <f>SUM('Regular Season:Playoffs'!C15)</f>
        <v>0</v>
      </c>
      <c r="D15" s="5">
        <f>SUM('Regular Season:Playoffs'!D15)</f>
        <v>0</v>
      </c>
      <c r="E15" s="5">
        <f>SUM('Regular Season:Playoffs'!E15)</f>
        <v>0</v>
      </c>
      <c r="F15" s="5">
        <f>SUM('Regular Season:Playoffs'!F15)</f>
        <v>0</v>
      </c>
      <c r="G15" s="5">
        <f>SUM('Regular Season:Playoffs'!G15)</f>
        <v>0</v>
      </c>
      <c r="H15" s="5">
        <f>SUM('Regular Season:Playoffs'!H15)</f>
        <v>0</v>
      </c>
      <c r="I15" s="5">
        <f>SUM('Regular Season:Playoffs'!I15)</f>
        <v>0</v>
      </c>
      <c r="J15" s="5">
        <f>SUM('Regular Season:Playoffs'!J15)</f>
        <v>0</v>
      </c>
      <c r="K15" s="5">
        <f>SUM('Regular Season:Playoffs'!K15)</f>
        <v>0</v>
      </c>
      <c r="L15" s="5">
        <f>SUM('Regular Season:Playoffs'!L15)</f>
        <v>0</v>
      </c>
      <c r="M15" s="5">
        <f>SUM('Regular Season:Playoffs'!M15)</f>
        <v>0</v>
      </c>
      <c r="N15" s="5">
        <f>SUM('Regular Season:Playoffs'!N15)</f>
        <v>0</v>
      </c>
      <c r="O15" s="5"/>
      <c r="P15" s="6" t="str">
        <f t="shared" ref="P15:P29" si="9">IF(D15=0,"",E15/D15)</f>
        <v/>
      </c>
      <c r="Q15" s="6" t="str">
        <f t="shared" ref="Q15:Q29" si="10">IF(D15=0,"",(H15+I15*2+J15*3+K15*4)/D15)</f>
        <v/>
      </c>
      <c r="R15" s="6" t="str">
        <f t="shared" ref="R15:R29" si="11">IF(C15=0,"",(E15+L15)/C15)</f>
        <v/>
      </c>
    </row>
    <row r="16" spans="1:18">
      <c r="A16" t="s">
        <v>29</v>
      </c>
      <c r="B16" s="5">
        <f>SUM('Regular Season:Playoffs'!B16)</f>
        <v>6</v>
      </c>
      <c r="C16" s="5">
        <f>SUM('Regular Season:Playoffs'!C16)</f>
        <v>22</v>
      </c>
      <c r="D16" s="5">
        <f>SUM('Regular Season:Playoffs'!D16)</f>
        <v>20</v>
      </c>
      <c r="E16" s="5">
        <f>SUM('Regular Season:Playoffs'!E16)</f>
        <v>10</v>
      </c>
      <c r="F16" s="5">
        <f>SUM('Regular Season:Playoffs'!F16)</f>
        <v>7</v>
      </c>
      <c r="G16" s="5">
        <f>SUM('Regular Season:Playoffs'!G16)</f>
        <v>12</v>
      </c>
      <c r="H16" s="5">
        <f>SUM('Regular Season:Playoffs'!H16)</f>
        <v>8</v>
      </c>
      <c r="I16" s="5">
        <f>SUM('Regular Season:Playoffs'!I16)</f>
        <v>2</v>
      </c>
      <c r="J16" s="5">
        <f>SUM('Regular Season:Playoffs'!J16)</f>
        <v>0</v>
      </c>
      <c r="K16" s="5">
        <f>SUM('Regular Season:Playoffs'!K16)</f>
        <v>0</v>
      </c>
      <c r="L16" s="5">
        <f>SUM('Regular Season:Playoffs'!L16)</f>
        <v>2</v>
      </c>
      <c r="M16" s="5">
        <f>SUM('Regular Season:Playoffs'!M16)</f>
        <v>0</v>
      </c>
      <c r="N16" s="5">
        <f>SUM('Regular Season:Playoffs'!N16)</f>
        <v>0</v>
      </c>
      <c r="O16" s="5"/>
      <c r="P16" s="6">
        <f t="shared" si="9"/>
        <v>0.5</v>
      </c>
      <c r="Q16" s="6">
        <f t="shared" si="10"/>
        <v>0.6</v>
      </c>
      <c r="R16" s="6">
        <f t="shared" si="11"/>
        <v>0.54545454545454541</v>
      </c>
    </row>
    <row r="17" spans="1:19">
      <c r="A17" t="s">
        <v>30</v>
      </c>
      <c r="B17" s="5">
        <f>SUM('Regular Season:Playoffs'!B17)</f>
        <v>1</v>
      </c>
      <c r="C17" s="5">
        <f>SUM('Regular Season:Playoffs'!C17)</f>
        <v>3</v>
      </c>
      <c r="D17" s="5">
        <f>SUM('Regular Season:Playoffs'!D17)</f>
        <v>3</v>
      </c>
      <c r="E17" s="5">
        <f>SUM('Regular Season:Playoffs'!E17)</f>
        <v>0</v>
      </c>
      <c r="F17" s="5">
        <f>SUM('Regular Season:Playoffs'!F17)</f>
        <v>0</v>
      </c>
      <c r="G17" s="5">
        <f>SUM('Regular Season:Playoffs'!G17)</f>
        <v>0</v>
      </c>
      <c r="H17" s="5">
        <f>SUM('Regular Season:Playoffs'!H17)</f>
        <v>0</v>
      </c>
      <c r="I17" s="5">
        <f>SUM('Regular Season:Playoffs'!I17)</f>
        <v>0</v>
      </c>
      <c r="J17" s="5">
        <f>SUM('Regular Season:Playoffs'!J17)</f>
        <v>0</v>
      </c>
      <c r="K17" s="5">
        <f>SUM('Regular Season:Playoffs'!K17)</f>
        <v>0</v>
      </c>
      <c r="L17" s="5">
        <f>SUM('Regular Season:Playoffs'!L17)</f>
        <v>0</v>
      </c>
      <c r="M17" s="5">
        <f>SUM('Regular Season:Playoffs'!M17)</f>
        <v>0</v>
      </c>
      <c r="N17" s="5">
        <f>SUM('Regular Season:Playoffs'!N17)</f>
        <v>0</v>
      </c>
      <c r="O17" s="5"/>
      <c r="P17" s="6">
        <f t="shared" si="9"/>
        <v>0</v>
      </c>
      <c r="Q17" s="6">
        <f t="shared" si="10"/>
        <v>0</v>
      </c>
      <c r="R17" s="6">
        <f t="shared" si="11"/>
        <v>0</v>
      </c>
    </row>
    <row r="18" spans="1:19">
      <c r="A18" t="s">
        <v>31</v>
      </c>
      <c r="B18" s="5">
        <f>SUM('Regular Season:Playoffs'!B18)</f>
        <v>3</v>
      </c>
      <c r="C18" s="5">
        <f>SUM('Regular Season:Playoffs'!C18)</f>
        <v>9</v>
      </c>
      <c r="D18" s="5">
        <f>SUM('Regular Season:Playoffs'!D18)</f>
        <v>9</v>
      </c>
      <c r="E18" s="5">
        <f>SUM('Regular Season:Playoffs'!E18)</f>
        <v>3</v>
      </c>
      <c r="F18" s="5">
        <f>SUM('Regular Season:Playoffs'!F18)</f>
        <v>2</v>
      </c>
      <c r="G18" s="5">
        <f>SUM('Regular Season:Playoffs'!G18)</f>
        <v>1</v>
      </c>
      <c r="H18" s="5">
        <f>SUM('Regular Season:Playoffs'!H18)</f>
        <v>3</v>
      </c>
      <c r="I18" s="5">
        <f>SUM('Regular Season:Playoffs'!I18)</f>
        <v>0</v>
      </c>
      <c r="J18" s="5">
        <f>SUM('Regular Season:Playoffs'!J18)</f>
        <v>0</v>
      </c>
      <c r="K18" s="5">
        <f>SUM('Regular Season:Playoffs'!K18)</f>
        <v>0</v>
      </c>
      <c r="L18" s="5">
        <f>SUM('Regular Season:Playoffs'!L18)</f>
        <v>0</v>
      </c>
      <c r="M18" s="5">
        <f>SUM('Regular Season:Playoffs'!M18)</f>
        <v>0</v>
      </c>
      <c r="N18" s="5">
        <f>SUM('Regular Season:Playoffs'!N18)</f>
        <v>0</v>
      </c>
      <c r="O18" s="5"/>
      <c r="P18" s="6">
        <f t="shared" si="9"/>
        <v>0.33333333333333331</v>
      </c>
      <c r="Q18" s="6">
        <f t="shared" si="10"/>
        <v>0.33333333333333331</v>
      </c>
      <c r="R18" s="6">
        <f t="shared" si="11"/>
        <v>0.33333333333333331</v>
      </c>
    </row>
    <row r="19" spans="1:19">
      <c r="A19" t="s">
        <v>32</v>
      </c>
      <c r="B19" s="5">
        <f>SUM('Regular Season:Playoffs'!B19)</f>
        <v>8</v>
      </c>
      <c r="C19" s="5">
        <f>SUM('Regular Season:Playoffs'!C19)</f>
        <v>29</v>
      </c>
      <c r="D19" s="5">
        <f>SUM('Regular Season:Playoffs'!D19)</f>
        <v>26</v>
      </c>
      <c r="E19" s="5">
        <f>SUM('Regular Season:Playoffs'!E19)</f>
        <v>13</v>
      </c>
      <c r="F19" s="5">
        <f>SUM('Regular Season:Playoffs'!F19)</f>
        <v>6</v>
      </c>
      <c r="G19" s="5">
        <f>SUM('Regular Season:Playoffs'!G19)</f>
        <v>7</v>
      </c>
      <c r="H19" s="5">
        <f>SUM('Regular Season:Playoffs'!H19)</f>
        <v>10</v>
      </c>
      <c r="I19" s="5">
        <f>SUM('Regular Season:Playoffs'!I19)</f>
        <v>3</v>
      </c>
      <c r="J19" s="5">
        <f>SUM('Regular Season:Playoffs'!J19)</f>
        <v>0</v>
      </c>
      <c r="K19" s="5">
        <f>SUM('Regular Season:Playoffs'!K19)</f>
        <v>0</v>
      </c>
      <c r="L19" s="5">
        <f>SUM('Regular Season:Playoffs'!L19)</f>
        <v>3</v>
      </c>
      <c r="M19" s="5">
        <f>SUM('Regular Season:Playoffs'!M19)</f>
        <v>0</v>
      </c>
      <c r="N19" s="5">
        <f>SUM('Regular Season:Playoffs'!N19)</f>
        <v>0</v>
      </c>
      <c r="O19" s="5"/>
      <c r="P19" s="6">
        <f t="shared" si="9"/>
        <v>0.5</v>
      </c>
      <c r="Q19" s="6">
        <f t="shared" si="10"/>
        <v>0.61538461538461542</v>
      </c>
      <c r="R19" s="6">
        <f t="shared" si="11"/>
        <v>0.55172413793103448</v>
      </c>
    </row>
    <row r="20" spans="1:19">
      <c r="A20" t="s">
        <v>33</v>
      </c>
      <c r="B20" s="5">
        <f>SUM('Regular Season:Playoffs'!B20)</f>
        <v>8</v>
      </c>
      <c r="C20" s="5">
        <f>SUM('Regular Season:Playoffs'!C20)</f>
        <v>25</v>
      </c>
      <c r="D20" s="5">
        <f>SUM('Regular Season:Playoffs'!D20)</f>
        <v>24</v>
      </c>
      <c r="E20" s="5">
        <f>SUM('Regular Season:Playoffs'!E20)</f>
        <v>18</v>
      </c>
      <c r="F20" s="5">
        <f>SUM('Regular Season:Playoffs'!F20)</f>
        <v>10</v>
      </c>
      <c r="G20" s="5">
        <f>SUM('Regular Season:Playoffs'!G20)</f>
        <v>17</v>
      </c>
      <c r="H20" s="5">
        <f>SUM('Regular Season:Playoffs'!H20)</f>
        <v>9</v>
      </c>
      <c r="I20" s="5">
        <f>SUM('Regular Season:Playoffs'!I20)</f>
        <v>5</v>
      </c>
      <c r="J20" s="5">
        <f>SUM('Regular Season:Playoffs'!J20)</f>
        <v>2</v>
      </c>
      <c r="K20" s="5">
        <f>SUM('Regular Season:Playoffs'!K20)</f>
        <v>2</v>
      </c>
      <c r="L20" s="5">
        <f>SUM('Regular Season:Playoffs'!L20)</f>
        <v>0</v>
      </c>
      <c r="M20" s="5">
        <f>SUM('Regular Season:Playoffs'!M20)</f>
        <v>1</v>
      </c>
      <c r="N20" s="5">
        <f>SUM('Regular Season:Playoffs'!N20)</f>
        <v>0</v>
      </c>
      <c r="O20" s="5"/>
      <c r="P20" s="6">
        <f t="shared" si="9"/>
        <v>0.75</v>
      </c>
      <c r="Q20" s="6">
        <f t="shared" si="10"/>
        <v>1.375</v>
      </c>
      <c r="R20" s="6">
        <f t="shared" si="11"/>
        <v>0.72</v>
      </c>
    </row>
    <row r="21" spans="1:19">
      <c r="A21" t="s">
        <v>34</v>
      </c>
      <c r="B21" s="5">
        <f>SUM('Regular Season:Playoffs'!B21)</f>
        <v>0</v>
      </c>
      <c r="C21" s="5">
        <f>SUM('Regular Season:Playoffs'!C21)</f>
        <v>0</v>
      </c>
      <c r="D21" s="5">
        <f>SUM('Regular Season:Playoffs'!D21)</f>
        <v>0</v>
      </c>
      <c r="E21" s="5">
        <f>SUM('Regular Season:Playoffs'!E21)</f>
        <v>0</v>
      </c>
      <c r="F21" s="5">
        <f>SUM('Regular Season:Playoffs'!F21)</f>
        <v>0</v>
      </c>
      <c r="G21" s="5">
        <f>SUM('Regular Season:Playoffs'!G21)</f>
        <v>0</v>
      </c>
      <c r="H21" s="5">
        <f>SUM('Regular Season:Playoffs'!H21)</f>
        <v>0</v>
      </c>
      <c r="I21" s="5">
        <f>SUM('Regular Season:Playoffs'!I21)</f>
        <v>0</v>
      </c>
      <c r="J21" s="5">
        <f>SUM('Regular Season:Playoffs'!J21)</f>
        <v>0</v>
      </c>
      <c r="K21" s="5">
        <f>SUM('Regular Season:Playoffs'!K21)</f>
        <v>0</v>
      </c>
      <c r="L21" s="5">
        <f>SUM('Regular Season:Playoffs'!L21)</f>
        <v>0</v>
      </c>
      <c r="M21" s="5">
        <f>SUM('Regular Season:Playoffs'!M21)</f>
        <v>0</v>
      </c>
      <c r="N21" s="5">
        <f>SUM('Regular Season:Playoffs'!N21)</f>
        <v>0</v>
      </c>
      <c r="O21" s="5"/>
      <c r="P21" s="6" t="str">
        <f t="shared" si="9"/>
        <v/>
      </c>
      <c r="Q21" s="6" t="str">
        <f t="shared" si="10"/>
        <v/>
      </c>
      <c r="R21" s="6" t="str">
        <f t="shared" si="11"/>
        <v/>
      </c>
    </row>
    <row r="22" spans="1:19">
      <c r="A22" t="s">
        <v>65</v>
      </c>
      <c r="B22" s="5">
        <f>SUM('Regular Season:Playoffs'!B22)</f>
        <v>0</v>
      </c>
      <c r="C22" s="5">
        <f>SUM('Regular Season:Playoffs'!C22)</f>
        <v>0</v>
      </c>
      <c r="D22" s="5">
        <f>SUM('Regular Season:Playoffs'!D22)</f>
        <v>0</v>
      </c>
      <c r="E22" s="5">
        <f>SUM('Regular Season:Playoffs'!E22)</f>
        <v>0</v>
      </c>
      <c r="F22" s="5">
        <f>SUM('Regular Season:Playoffs'!F22)</f>
        <v>0</v>
      </c>
      <c r="G22" s="5">
        <f>SUM('Regular Season:Playoffs'!G22)</f>
        <v>0</v>
      </c>
      <c r="H22" s="5">
        <f>SUM('Regular Season:Playoffs'!H22)</f>
        <v>0</v>
      </c>
      <c r="I22" s="5">
        <f>SUM('Regular Season:Playoffs'!I22)</f>
        <v>0</v>
      </c>
      <c r="J22" s="5">
        <f>SUM('Regular Season:Playoffs'!J22)</f>
        <v>0</v>
      </c>
      <c r="K22" s="5">
        <f>SUM('Regular Season:Playoffs'!K22)</f>
        <v>0</v>
      </c>
      <c r="L22" s="5">
        <f>SUM('Regular Season:Playoffs'!L22)</f>
        <v>0</v>
      </c>
      <c r="M22" s="5">
        <f>SUM('Regular Season:Playoffs'!M22)</f>
        <v>0</v>
      </c>
      <c r="N22" s="5">
        <f>SUM('Regular Season:Playoffs'!N22)</f>
        <v>0</v>
      </c>
      <c r="O22" s="5"/>
      <c r="P22" s="6" t="str">
        <f t="shared" si="9"/>
        <v/>
      </c>
      <c r="Q22" s="6" t="str">
        <f t="shared" si="10"/>
        <v/>
      </c>
      <c r="R22" s="6" t="str">
        <f t="shared" si="11"/>
        <v/>
      </c>
    </row>
    <row r="23" spans="1:19">
      <c r="A23" t="s">
        <v>66</v>
      </c>
      <c r="B23" s="5">
        <f>SUM('Regular Season:Playoffs'!B23)</f>
        <v>5</v>
      </c>
      <c r="C23" s="5">
        <f>SUM('Regular Season:Playoffs'!C23)</f>
        <v>16</v>
      </c>
      <c r="D23" s="5">
        <f>SUM('Regular Season:Playoffs'!D23)</f>
        <v>16</v>
      </c>
      <c r="E23" s="5">
        <f>SUM('Regular Season:Playoffs'!E23)</f>
        <v>9</v>
      </c>
      <c r="F23" s="5">
        <f>SUM('Regular Season:Playoffs'!F23)</f>
        <v>5</v>
      </c>
      <c r="G23" s="5">
        <f>SUM('Regular Season:Playoffs'!G23)</f>
        <v>0</v>
      </c>
      <c r="H23" s="5">
        <f>SUM('Regular Season:Playoffs'!H23)</f>
        <v>9</v>
      </c>
      <c r="I23" s="5">
        <f>SUM('Regular Season:Playoffs'!I23)</f>
        <v>0</v>
      </c>
      <c r="J23" s="5">
        <f>SUM('Regular Season:Playoffs'!J23)</f>
        <v>0</v>
      </c>
      <c r="K23" s="5">
        <f>SUM('Regular Season:Playoffs'!K23)</f>
        <v>0</v>
      </c>
      <c r="L23" s="5">
        <f>SUM('Regular Season:Playoffs'!L23)</f>
        <v>0</v>
      </c>
      <c r="M23" s="5">
        <f>SUM('Regular Season:Playoffs'!M23)</f>
        <v>0</v>
      </c>
      <c r="N23" s="5">
        <f>SUM('Regular Season:Playoffs'!N23)</f>
        <v>0</v>
      </c>
      <c r="O23" s="5"/>
      <c r="P23" s="6">
        <f t="shared" si="9"/>
        <v>0.5625</v>
      </c>
      <c r="Q23" s="6">
        <f t="shared" si="10"/>
        <v>0.5625</v>
      </c>
      <c r="R23" s="6">
        <f t="shared" si="11"/>
        <v>0.5625</v>
      </c>
    </row>
    <row r="24" spans="1:19">
      <c r="A24" t="s">
        <v>35</v>
      </c>
      <c r="B24" s="5">
        <f>SUM('Regular Season:Playoffs'!B24)</f>
        <v>9</v>
      </c>
      <c r="C24" s="5">
        <f>SUM('Regular Season:Playoffs'!C24)</f>
        <v>37</v>
      </c>
      <c r="D24" s="5">
        <f>SUM('Regular Season:Playoffs'!D24)</f>
        <v>36</v>
      </c>
      <c r="E24" s="5">
        <f>SUM('Regular Season:Playoffs'!E24)</f>
        <v>20</v>
      </c>
      <c r="F24" s="5">
        <f>SUM('Regular Season:Playoffs'!F24)</f>
        <v>13</v>
      </c>
      <c r="G24" s="5">
        <f>SUM('Regular Season:Playoffs'!G24)</f>
        <v>7</v>
      </c>
      <c r="H24" s="5">
        <f>SUM('Regular Season:Playoffs'!H24)</f>
        <v>19</v>
      </c>
      <c r="I24" s="5">
        <f>SUM('Regular Season:Playoffs'!I24)</f>
        <v>3</v>
      </c>
      <c r="J24" s="5">
        <f>SUM('Regular Season:Playoffs'!J24)</f>
        <v>0</v>
      </c>
      <c r="K24" s="5">
        <f>SUM('Regular Season:Playoffs'!K24)</f>
        <v>0</v>
      </c>
      <c r="L24" s="5">
        <f>SUM('Regular Season:Playoffs'!L24)</f>
        <v>1</v>
      </c>
      <c r="M24" s="5">
        <f>SUM('Regular Season:Playoffs'!M24)</f>
        <v>0</v>
      </c>
      <c r="N24" s="5">
        <f>SUM('Regular Season:Playoffs'!N24)</f>
        <v>0</v>
      </c>
      <c r="O24" s="5"/>
      <c r="P24" s="6">
        <f t="shared" si="9"/>
        <v>0.55555555555555558</v>
      </c>
      <c r="Q24" s="6">
        <f t="shared" si="10"/>
        <v>0.69444444444444442</v>
      </c>
      <c r="R24" s="6">
        <f t="shared" si="11"/>
        <v>0.56756756756756754</v>
      </c>
    </row>
    <row r="25" spans="1:19">
      <c r="A25" t="s">
        <v>36</v>
      </c>
      <c r="B25" s="5">
        <f>SUM('Regular Season:Playoffs'!B25)</f>
        <v>13</v>
      </c>
      <c r="C25" s="5">
        <f>SUM('Regular Season:Playoffs'!C25)</f>
        <v>51</v>
      </c>
      <c r="D25" s="5">
        <f>SUM('Regular Season:Playoffs'!D25)</f>
        <v>51</v>
      </c>
      <c r="E25" s="5">
        <f>SUM('Regular Season:Playoffs'!E25)</f>
        <v>29</v>
      </c>
      <c r="F25" s="5">
        <f>SUM('Regular Season:Playoffs'!F25)</f>
        <v>17</v>
      </c>
      <c r="G25" s="5">
        <f>SUM('Regular Season:Playoffs'!G25)</f>
        <v>11</v>
      </c>
      <c r="H25" s="5">
        <f>SUM('Regular Season:Playoffs'!H25)</f>
        <v>24</v>
      </c>
      <c r="I25" s="5">
        <f>SUM('Regular Season:Playoffs'!I25)</f>
        <v>2</v>
      </c>
      <c r="J25" s="5">
        <f>SUM('Regular Season:Playoffs'!J25)</f>
        <v>2</v>
      </c>
      <c r="K25" s="5">
        <f>SUM('Regular Season:Playoffs'!K25)</f>
        <v>1</v>
      </c>
      <c r="L25" s="5">
        <f>SUM('Regular Season:Playoffs'!L25)</f>
        <v>0</v>
      </c>
      <c r="M25" s="5">
        <f>SUM('Regular Season:Playoffs'!M25)</f>
        <v>0</v>
      </c>
      <c r="N25" s="5">
        <f>SUM('Regular Season:Playoffs'!N25)</f>
        <v>0</v>
      </c>
      <c r="O25" s="5"/>
      <c r="P25" s="6">
        <f t="shared" si="9"/>
        <v>0.56862745098039214</v>
      </c>
      <c r="Q25" s="6">
        <f t="shared" si="10"/>
        <v>0.74509803921568629</v>
      </c>
      <c r="R25" s="6">
        <f t="shared" si="11"/>
        <v>0.56862745098039214</v>
      </c>
    </row>
    <row r="26" spans="1:19">
      <c r="A26" t="s">
        <v>67</v>
      </c>
      <c r="B26" s="5">
        <f>SUM('Regular Season:Playoffs'!B26)</f>
        <v>8</v>
      </c>
      <c r="C26" s="5">
        <f>SUM('Regular Season:Playoffs'!C26)</f>
        <v>27</v>
      </c>
      <c r="D26" s="5">
        <f>SUM('Regular Season:Playoffs'!D26)</f>
        <v>24</v>
      </c>
      <c r="E26" s="5">
        <f>SUM('Regular Season:Playoffs'!E26)</f>
        <v>10</v>
      </c>
      <c r="F26" s="5">
        <f>SUM('Regular Season:Playoffs'!F26)</f>
        <v>4</v>
      </c>
      <c r="G26" s="5">
        <f>SUM('Regular Season:Playoffs'!G26)</f>
        <v>10</v>
      </c>
      <c r="H26" s="5">
        <f>SUM('Regular Season:Playoffs'!H26)</f>
        <v>8</v>
      </c>
      <c r="I26" s="5">
        <f>SUM('Regular Season:Playoffs'!I26)</f>
        <v>1</v>
      </c>
      <c r="J26" s="5">
        <f>SUM('Regular Season:Playoffs'!J26)</f>
        <v>1</v>
      </c>
      <c r="K26" s="5">
        <f>SUM('Regular Season:Playoffs'!K26)</f>
        <v>0</v>
      </c>
      <c r="L26" s="5">
        <f>SUM('Regular Season:Playoffs'!L26)</f>
        <v>2</v>
      </c>
      <c r="M26" s="5">
        <f>SUM('Regular Season:Playoffs'!M26)</f>
        <v>1</v>
      </c>
      <c r="N26" s="5">
        <f>SUM('Regular Season:Playoffs'!N26)</f>
        <v>0</v>
      </c>
      <c r="O26" s="5"/>
      <c r="P26" s="6">
        <f t="shared" si="9"/>
        <v>0.41666666666666669</v>
      </c>
      <c r="Q26" s="6">
        <f t="shared" si="10"/>
        <v>0.54166666666666663</v>
      </c>
      <c r="R26" s="6">
        <f t="shared" si="11"/>
        <v>0.44444444444444442</v>
      </c>
    </row>
    <row r="27" spans="1:19">
      <c r="A27" t="s">
        <v>37</v>
      </c>
      <c r="B27" s="5">
        <f>SUM('Regular Season:Playoffs'!B27)</f>
        <v>14</v>
      </c>
      <c r="C27" s="5">
        <f>SUM('Regular Season:Playoffs'!C27)</f>
        <v>52</v>
      </c>
      <c r="D27" s="5">
        <f>SUM('Regular Season:Playoffs'!D27)</f>
        <v>50</v>
      </c>
      <c r="E27" s="5">
        <f>SUM('Regular Season:Playoffs'!E27)</f>
        <v>36</v>
      </c>
      <c r="F27" s="5">
        <f>SUM('Regular Season:Playoffs'!F27)</f>
        <v>17</v>
      </c>
      <c r="G27" s="5">
        <f>SUM('Regular Season:Playoffs'!G27)</f>
        <v>36</v>
      </c>
      <c r="H27" s="5">
        <f>SUM('Regular Season:Playoffs'!H27)</f>
        <v>22</v>
      </c>
      <c r="I27" s="5">
        <f>SUM('Regular Season:Playoffs'!I27)</f>
        <v>10</v>
      </c>
      <c r="J27" s="5">
        <f>SUM('Regular Season:Playoffs'!J27)</f>
        <v>1</v>
      </c>
      <c r="K27" s="5">
        <f>SUM('Regular Season:Playoffs'!K27)</f>
        <v>3</v>
      </c>
      <c r="L27" s="5">
        <f>SUM('Regular Season:Playoffs'!L27)</f>
        <v>0</v>
      </c>
      <c r="M27" s="5">
        <f>SUM('Regular Season:Playoffs'!M27)</f>
        <v>2</v>
      </c>
      <c r="N27" s="5">
        <f>SUM('Regular Season:Playoffs'!N27)</f>
        <v>0</v>
      </c>
      <c r="O27" s="5"/>
      <c r="P27" s="6">
        <f t="shared" si="9"/>
        <v>0.72</v>
      </c>
      <c r="Q27" s="6">
        <f t="shared" si="10"/>
        <v>1.1399999999999999</v>
      </c>
      <c r="R27" s="6">
        <f t="shared" si="11"/>
        <v>0.69230769230769229</v>
      </c>
    </row>
    <row r="28" spans="1:19">
      <c r="A28" t="s">
        <v>38</v>
      </c>
      <c r="B28" s="5">
        <f>SUM('Regular Season:Playoffs'!B28)</f>
        <v>6</v>
      </c>
      <c r="C28" s="5">
        <f>SUM('Regular Season:Playoffs'!C28)</f>
        <v>21</v>
      </c>
      <c r="D28" s="5">
        <f>SUM('Regular Season:Playoffs'!D28)</f>
        <v>21</v>
      </c>
      <c r="E28" s="5">
        <f>SUM('Regular Season:Playoffs'!E28)</f>
        <v>12</v>
      </c>
      <c r="F28" s="5">
        <f>SUM('Regular Season:Playoffs'!F28)</f>
        <v>4</v>
      </c>
      <c r="G28" s="5">
        <f>SUM('Regular Season:Playoffs'!G28)</f>
        <v>4</v>
      </c>
      <c r="H28" s="5">
        <f>SUM('Regular Season:Playoffs'!H28)</f>
        <v>10</v>
      </c>
      <c r="I28" s="5">
        <f>SUM('Regular Season:Playoffs'!I28)</f>
        <v>2</v>
      </c>
      <c r="J28" s="5">
        <f>SUM('Regular Season:Playoffs'!J28)</f>
        <v>0</v>
      </c>
      <c r="K28" s="5">
        <f>SUM('Regular Season:Playoffs'!K28)</f>
        <v>0</v>
      </c>
      <c r="L28" s="5">
        <f>SUM('Regular Season:Playoffs'!L28)</f>
        <v>0</v>
      </c>
      <c r="M28" s="5">
        <f>SUM('Regular Season:Playoffs'!M28)</f>
        <v>0</v>
      </c>
      <c r="N28" s="5">
        <f>SUM('Regular Season:Playoffs'!N28)</f>
        <v>0</v>
      </c>
      <c r="O28" s="5"/>
      <c r="P28" s="6">
        <f t="shared" si="9"/>
        <v>0.5714285714285714</v>
      </c>
      <c r="Q28" s="6">
        <f t="shared" si="10"/>
        <v>0.66666666666666663</v>
      </c>
      <c r="R28" s="6">
        <f t="shared" si="11"/>
        <v>0.5714285714285714</v>
      </c>
    </row>
    <row r="29" spans="1:19">
      <c r="A29" t="s">
        <v>39</v>
      </c>
      <c r="B29" s="5">
        <f>SUM('Regular Season:Playoffs'!B29)</f>
        <v>2</v>
      </c>
      <c r="C29" s="5">
        <f>SUM('Regular Season:Playoffs'!C29)</f>
        <v>8</v>
      </c>
      <c r="D29" s="5">
        <f>SUM('Regular Season:Playoffs'!D29)</f>
        <v>8</v>
      </c>
      <c r="E29" s="5">
        <f>SUM('Regular Season:Playoffs'!E29)</f>
        <v>4</v>
      </c>
      <c r="F29" s="5">
        <f>SUM('Regular Season:Playoffs'!F29)</f>
        <v>2</v>
      </c>
      <c r="G29" s="5">
        <f>SUM('Regular Season:Playoffs'!G29)</f>
        <v>3</v>
      </c>
      <c r="H29" s="5">
        <f>SUM('Regular Season:Playoffs'!H29)</f>
        <v>2</v>
      </c>
      <c r="I29" s="5">
        <f>SUM('Regular Season:Playoffs'!I29)</f>
        <v>2</v>
      </c>
      <c r="J29" s="5">
        <f>SUM('Regular Season:Playoffs'!J29)</f>
        <v>0</v>
      </c>
      <c r="K29" s="5">
        <f>SUM('Regular Season:Playoffs'!K29)</f>
        <v>0</v>
      </c>
      <c r="L29" s="5">
        <f>SUM('Regular Season:Playoffs'!L29)</f>
        <v>0</v>
      </c>
      <c r="M29" s="5">
        <f>SUM('Regular Season:Playoffs'!M29)</f>
        <v>0</v>
      </c>
      <c r="N29" s="5">
        <f>SUM('Regular Season:Playoffs'!N29)</f>
        <v>0</v>
      </c>
      <c r="O29" s="5"/>
      <c r="P29" s="6">
        <f t="shared" si="9"/>
        <v>0.5</v>
      </c>
      <c r="Q29" s="6">
        <f t="shared" si="10"/>
        <v>0.75</v>
      </c>
      <c r="R29" s="6">
        <f t="shared" si="11"/>
        <v>0.5</v>
      </c>
      <c r="S29" s="1"/>
    </row>
    <row r="30" spans="1:19">
      <c r="A30" s="22" t="s">
        <v>70</v>
      </c>
      <c r="B30" s="5">
        <f>SUM('Regular Season:Playoffs'!B30)</f>
        <v>1</v>
      </c>
      <c r="C30" s="5">
        <f>SUM('Regular Season:Playoffs'!C30)</f>
        <v>5</v>
      </c>
      <c r="D30" s="5">
        <f>SUM('Regular Season:Playoffs'!D30)</f>
        <v>5</v>
      </c>
      <c r="E30" s="5">
        <f>SUM('Regular Season:Playoffs'!E30)</f>
        <v>1</v>
      </c>
      <c r="F30" s="5">
        <f>SUM('Regular Season:Playoffs'!F30)</f>
        <v>1</v>
      </c>
      <c r="G30" s="5">
        <f>SUM('Regular Season:Playoffs'!G30)</f>
        <v>0</v>
      </c>
      <c r="H30" s="5">
        <f>SUM('Regular Season:Playoffs'!H30)</f>
        <v>1</v>
      </c>
      <c r="I30" s="5">
        <f>SUM('Regular Season:Playoffs'!I30)</f>
        <v>0</v>
      </c>
      <c r="J30" s="5">
        <f>SUM('Regular Season:Playoffs'!J30)</f>
        <v>0</v>
      </c>
      <c r="K30" s="5">
        <f>SUM('Regular Season:Playoffs'!K30)</f>
        <v>0</v>
      </c>
      <c r="L30" s="5">
        <f>SUM('Regular Season:Playoffs'!L30)</f>
        <v>0</v>
      </c>
      <c r="M30" s="5">
        <f>SUM('Regular Season:Playoffs'!M30)</f>
        <v>0</v>
      </c>
      <c r="N30" s="5">
        <f>SUM('Regular Season:Playoffs'!N30)</f>
        <v>0</v>
      </c>
      <c r="O30" s="5"/>
      <c r="P30" s="6">
        <f t="shared" ref="P30" si="12">IF(D30=0,"",E30/D30)</f>
        <v>0.2</v>
      </c>
      <c r="Q30" s="6">
        <f t="shared" ref="Q30" si="13">IF(D30=0,"",(H30+I30*2+J30*3+K30*4)/D30)</f>
        <v>0.2</v>
      </c>
      <c r="R30" s="6">
        <f t="shared" ref="R30" si="14">IF(C30=0,"",(E30+L30)/C30)</f>
        <v>0.2</v>
      </c>
    </row>
    <row r="31" spans="1:19">
      <c r="A31" s="8"/>
      <c r="B31" s="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"/>
      <c r="Q31" s="2"/>
      <c r="R31" s="9"/>
    </row>
    <row r="32" spans="1:19">
      <c r="A32" s="1" t="s">
        <v>40</v>
      </c>
      <c r="B32" s="3" t="s">
        <v>2</v>
      </c>
      <c r="C32" s="3" t="s">
        <v>41</v>
      </c>
      <c r="D32" s="3" t="s">
        <v>6</v>
      </c>
      <c r="E32" s="3" t="s">
        <v>12</v>
      </c>
      <c r="F32" s="3" t="s">
        <v>15</v>
      </c>
      <c r="G32" s="3"/>
      <c r="H32" s="5"/>
      <c r="I32" s="3"/>
      <c r="J32" s="3" t="s">
        <v>42</v>
      </c>
      <c r="K32" s="3" t="s">
        <v>43</v>
      </c>
      <c r="L32" s="3" t="s">
        <v>44</v>
      </c>
      <c r="M32" s="1"/>
      <c r="N32" s="1"/>
      <c r="O32" s="1"/>
      <c r="P32" s="10"/>
      <c r="Q32" s="10"/>
      <c r="R32" s="10"/>
    </row>
    <row r="33" spans="1:20">
      <c r="A33" t="s">
        <v>27</v>
      </c>
      <c r="B33" s="5">
        <v>1</v>
      </c>
      <c r="C33" s="5">
        <v>5</v>
      </c>
      <c r="D33" s="5">
        <v>16</v>
      </c>
      <c r="E33" s="5"/>
      <c r="F33" s="5"/>
      <c r="G33" s="11"/>
      <c r="H33" s="11"/>
      <c r="I33" s="11"/>
      <c r="J33" s="5"/>
      <c r="K33" s="5"/>
      <c r="L33" s="5"/>
      <c r="P33" s="15" t="s">
        <v>45</v>
      </c>
      <c r="Q33" s="2"/>
      <c r="R33" s="2"/>
    </row>
    <row r="34" spans="1:20">
      <c r="A34" t="s">
        <v>37</v>
      </c>
      <c r="B34" s="5">
        <v>8</v>
      </c>
      <c r="C34" s="5">
        <v>50</v>
      </c>
      <c r="D34" s="5">
        <v>53</v>
      </c>
      <c r="E34" s="5"/>
      <c r="F34" s="5">
        <v>2</v>
      </c>
      <c r="G34" s="11"/>
      <c r="H34" s="11"/>
      <c r="I34" s="11"/>
      <c r="J34" s="5">
        <v>5</v>
      </c>
      <c r="K34" s="5">
        <v>1</v>
      </c>
      <c r="L34" s="5"/>
      <c r="P34" s="2"/>
      <c r="Q34" s="2"/>
      <c r="R34" s="2"/>
    </row>
    <row r="35" spans="1:20">
      <c r="A35" t="s">
        <v>29</v>
      </c>
      <c r="B35" s="5">
        <v>6</v>
      </c>
      <c r="C35" s="5">
        <v>37</v>
      </c>
      <c r="D35" s="5">
        <v>41</v>
      </c>
      <c r="E35" s="5"/>
      <c r="F35" s="5"/>
      <c r="G35" s="11"/>
      <c r="H35" s="11"/>
      <c r="I35" s="11"/>
      <c r="J35" s="5">
        <v>5</v>
      </c>
      <c r="K35" s="5">
        <v>2</v>
      </c>
      <c r="L35" s="5"/>
      <c r="P35" s="2"/>
      <c r="Q35" s="2"/>
      <c r="R35" s="2"/>
    </row>
    <row r="36" spans="1:20">
      <c r="A36" t="s">
        <v>30</v>
      </c>
      <c r="B36" s="5">
        <v>1</v>
      </c>
      <c r="C36" s="5">
        <v>4</v>
      </c>
      <c r="D36" s="5">
        <v>2</v>
      </c>
      <c r="E36" s="5"/>
      <c r="F36" s="5"/>
      <c r="G36" s="11"/>
      <c r="H36" s="11"/>
      <c r="I36" s="11"/>
      <c r="J36" s="5"/>
      <c r="K36" s="5"/>
      <c r="L36" s="5"/>
      <c r="P36" s="2"/>
      <c r="Q36" s="2"/>
      <c r="R36" s="2"/>
    </row>
    <row r="38" spans="1:20">
      <c r="A38" s="1" t="s">
        <v>46</v>
      </c>
      <c r="B38" s="3" t="s">
        <v>4</v>
      </c>
      <c r="C38" s="3" t="s">
        <v>5</v>
      </c>
      <c r="D38" s="3" t="s">
        <v>6</v>
      </c>
      <c r="E38" s="3" t="s">
        <v>7</v>
      </c>
      <c r="F38" s="3" t="s">
        <v>12</v>
      </c>
      <c r="G38" s="3" t="s">
        <v>15</v>
      </c>
      <c r="H38" s="3" t="s">
        <v>47</v>
      </c>
      <c r="I38" s="3"/>
      <c r="J38" s="3" t="s">
        <v>16</v>
      </c>
      <c r="K38" s="3"/>
      <c r="L38" s="3" t="s">
        <v>13</v>
      </c>
      <c r="M38" s="3"/>
      <c r="N38" s="3"/>
      <c r="O38" s="12" t="s">
        <v>48</v>
      </c>
      <c r="P38" s="4" t="s">
        <v>49</v>
      </c>
      <c r="R38" s="4" t="s">
        <v>50</v>
      </c>
      <c r="T38" s="3" t="s">
        <v>51</v>
      </c>
    </row>
    <row r="39" spans="1:20">
      <c r="A39" s="7" t="s">
        <v>57</v>
      </c>
      <c r="B39" s="5">
        <v>47</v>
      </c>
      <c r="C39" s="5">
        <v>31</v>
      </c>
      <c r="D39" s="5">
        <v>20</v>
      </c>
      <c r="E39" s="5">
        <v>20</v>
      </c>
      <c r="F39" s="5">
        <v>3</v>
      </c>
      <c r="G39" s="5"/>
      <c r="H39" s="5"/>
      <c r="J39" s="2">
        <f>IF(B39=0,"",C39/B39)</f>
        <v>0.65957446808510634</v>
      </c>
      <c r="L39" s="16"/>
      <c r="P39" s="2" t="s">
        <v>58</v>
      </c>
      <c r="R39" s="2" t="s">
        <v>71</v>
      </c>
      <c r="T39" t="s">
        <v>72</v>
      </c>
    </row>
    <row r="40" spans="1:20">
      <c r="A40" s="7" t="s">
        <v>78</v>
      </c>
      <c r="J40" s="2" t="str">
        <f>IF(B40=0,"",C40/B40)</f>
        <v/>
      </c>
      <c r="P40" t="s">
        <v>85</v>
      </c>
      <c r="T40" t="s">
        <v>88</v>
      </c>
    </row>
    <row r="41" spans="1:20">
      <c r="A41" s="7" t="s">
        <v>59</v>
      </c>
      <c r="B41" s="5">
        <v>43</v>
      </c>
      <c r="C41" s="5">
        <v>22</v>
      </c>
      <c r="D41" s="5">
        <v>11</v>
      </c>
      <c r="E41" s="5">
        <v>11</v>
      </c>
      <c r="F41" s="5">
        <v>0</v>
      </c>
      <c r="G41" s="5"/>
      <c r="H41" s="5"/>
      <c r="J41" s="2">
        <f>IF(B41=0,"",C41/B41)</f>
        <v>0.51162790697674421</v>
      </c>
      <c r="P41" s="2" t="s">
        <v>73</v>
      </c>
      <c r="R41" s="2"/>
      <c r="T41" t="s">
        <v>88</v>
      </c>
    </row>
    <row r="42" spans="1:20">
      <c r="A42" s="7" t="s">
        <v>60</v>
      </c>
      <c r="B42" s="5">
        <v>39</v>
      </c>
      <c r="C42" s="5">
        <v>24</v>
      </c>
      <c r="D42" s="5">
        <v>14</v>
      </c>
      <c r="E42" s="5">
        <v>14</v>
      </c>
      <c r="F42" s="5">
        <v>0</v>
      </c>
      <c r="G42" s="5"/>
      <c r="H42" s="5"/>
      <c r="J42" s="2">
        <f t="shared" ref="J42:J48" si="15">IF(B42=0,"",C42/B42)</f>
        <v>0.61538461538461542</v>
      </c>
      <c r="P42" s="2" t="s">
        <v>74</v>
      </c>
      <c r="R42" s="2" t="s">
        <v>71</v>
      </c>
      <c r="T42" t="s">
        <v>75</v>
      </c>
    </row>
    <row r="43" spans="1:20">
      <c r="A43" s="7" t="s">
        <v>77</v>
      </c>
      <c r="B43" s="5">
        <v>36</v>
      </c>
      <c r="C43" s="5">
        <v>20</v>
      </c>
      <c r="D43" s="5">
        <v>11</v>
      </c>
      <c r="E43" s="5">
        <v>11</v>
      </c>
      <c r="F43" s="5">
        <v>1</v>
      </c>
      <c r="G43" s="5"/>
      <c r="H43" s="5"/>
      <c r="J43" s="2">
        <f t="shared" si="15"/>
        <v>0.55555555555555558</v>
      </c>
      <c r="L43">
        <v>2</v>
      </c>
      <c r="P43" s="2" t="s">
        <v>87</v>
      </c>
      <c r="R43" s="2" t="s">
        <v>72</v>
      </c>
      <c r="T43" t="s">
        <v>90</v>
      </c>
    </row>
    <row r="44" spans="1:20">
      <c r="A44" s="7" t="s">
        <v>61</v>
      </c>
      <c r="B44" s="5">
        <v>44</v>
      </c>
      <c r="C44" s="5">
        <v>25</v>
      </c>
      <c r="D44" s="5">
        <v>18</v>
      </c>
      <c r="E44" s="5">
        <v>18</v>
      </c>
      <c r="F44" s="5">
        <v>7</v>
      </c>
      <c r="G44" s="5"/>
      <c r="H44" s="5"/>
      <c r="J44" s="2">
        <f t="shared" si="15"/>
        <v>0.56818181818181823</v>
      </c>
      <c r="P44" s="2" t="s">
        <v>76</v>
      </c>
      <c r="R44" t="s">
        <v>72</v>
      </c>
      <c r="T44" t="s">
        <v>82</v>
      </c>
    </row>
    <row r="45" spans="1:20">
      <c r="A45" s="7" t="s">
        <v>79</v>
      </c>
      <c r="B45" s="5">
        <v>26</v>
      </c>
      <c r="C45" s="5">
        <v>12</v>
      </c>
      <c r="D45" s="5">
        <v>7</v>
      </c>
      <c r="E45" s="5">
        <v>7</v>
      </c>
      <c r="F45" s="5"/>
      <c r="G45" s="5"/>
      <c r="H45" s="5"/>
      <c r="J45" s="2">
        <f t="shared" si="15"/>
        <v>0.46153846153846156</v>
      </c>
      <c r="P45" s="2" t="s">
        <v>81</v>
      </c>
      <c r="R45" t="s">
        <v>72</v>
      </c>
      <c r="T45" t="s">
        <v>72</v>
      </c>
    </row>
    <row r="46" spans="1:20">
      <c r="A46" s="7" t="s">
        <v>62</v>
      </c>
      <c r="B46" s="5">
        <v>37</v>
      </c>
      <c r="C46" s="5">
        <v>20</v>
      </c>
      <c r="D46" s="5">
        <v>8</v>
      </c>
      <c r="E46" s="5">
        <v>8</v>
      </c>
      <c r="F46" s="5">
        <v>1</v>
      </c>
      <c r="G46" s="5"/>
      <c r="H46" s="5"/>
      <c r="J46" s="2">
        <f t="shared" si="15"/>
        <v>0.54054054054054057</v>
      </c>
      <c r="L46">
        <v>1</v>
      </c>
      <c r="P46" s="2" t="s">
        <v>80</v>
      </c>
      <c r="R46" t="s">
        <v>72</v>
      </c>
      <c r="T46" t="s">
        <v>83</v>
      </c>
    </row>
    <row r="47" spans="1:20">
      <c r="A47" s="7" t="s">
        <v>63</v>
      </c>
      <c r="B47" s="5">
        <v>36</v>
      </c>
      <c r="C47" s="5">
        <v>20</v>
      </c>
      <c r="D47" s="5">
        <v>14</v>
      </c>
      <c r="E47" s="5">
        <v>13</v>
      </c>
      <c r="F47" s="5">
        <v>2</v>
      </c>
      <c r="G47" s="5"/>
      <c r="H47" s="5"/>
      <c r="J47" s="2">
        <f t="shared" si="15"/>
        <v>0.55555555555555558</v>
      </c>
      <c r="P47" s="2" t="s">
        <v>74</v>
      </c>
      <c r="R47" t="s">
        <v>72</v>
      </c>
      <c r="T47" t="s">
        <v>84</v>
      </c>
    </row>
    <row r="48" spans="1:20">
      <c r="A48" s="7" t="s">
        <v>64</v>
      </c>
      <c r="B48" s="5">
        <v>39</v>
      </c>
      <c r="C48" s="5">
        <v>18</v>
      </c>
      <c r="D48" s="5">
        <v>6</v>
      </c>
      <c r="E48" s="5">
        <v>6</v>
      </c>
      <c r="F48" s="5">
        <v>1</v>
      </c>
      <c r="G48" s="5"/>
      <c r="H48" s="5"/>
      <c r="J48" s="2">
        <f t="shared" si="15"/>
        <v>0.46153846153846156</v>
      </c>
      <c r="P48" s="2" t="s">
        <v>86</v>
      </c>
      <c r="R48" s="2"/>
      <c r="T48" t="s">
        <v>88</v>
      </c>
    </row>
    <row r="49" spans="1:20">
      <c r="A49" s="7"/>
      <c r="B49" s="5"/>
      <c r="C49" s="5"/>
      <c r="D49" s="5"/>
      <c r="E49" s="5"/>
      <c r="F49" s="5"/>
      <c r="G49" s="5"/>
      <c r="H49" s="5"/>
      <c r="J49" s="2"/>
      <c r="P49" s="2"/>
      <c r="R49" s="2"/>
    </row>
    <row r="50" spans="1:20">
      <c r="A50" s="1" t="s">
        <v>52</v>
      </c>
      <c r="B50" s="5"/>
      <c r="C50" s="5"/>
      <c r="D50" s="5"/>
      <c r="E50" s="5"/>
      <c r="F50" s="5"/>
      <c r="G50" s="5"/>
      <c r="H50" s="5"/>
      <c r="J50" s="2"/>
      <c r="P50" s="2"/>
      <c r="R50" s="2"/>
    </row>
    <row r="51" spans="1:20">
      <c r="A51" s="7" t="s">
        <v>91</v>
      </c>
      <c r="B51" s="5">
        <v>40</v>
      </c>
      <c r="C51" s="5">
        <v>22</v>
      </c>
      <c r="D51" s="5">
        <v>15</v>
      </c>
      <c r="E51" s="5">
        <v>15</v>
      </c>
      <c r="F51" s="5">
        <v>2</v>
      </c>
      <c r="G51" s="5"/>
      <c r="H51" s="5"/>
      <c r="J51" s="2">
        <f>IF(B51=0,"",C51/B51)</f>
        <v>0.55000000000000004</v>
      </c>
      <c r="P51" s="2" t="s">
        <v>92</v>
      </c>
      <c r="R51" s="2" t="s">
        <v>88</v>
      </c>
      <c r="T51" t="s">
        <v>88</v>
      </c>
    </row>
    <row r="52" spans="1:20">
      <c r="A52" s="7" t="s">
        <v>93</v>
      </c>
      <c r="B52" s="5">
        <v>34</v>
      </c>
      <c r="C52" s="5">
        <v>23</v>
      </c>
      <c r="D52" s="5">
        <v>15</v>
      </c>
      <c r="E52" s="5">
        <v>15</v>
      </c>
      <c r="F52" s="5"/>
      <c r="G52" s="5"/>
      <c r="H52" s="5"/>
      <c r="J52" s="2">
        <f>IF(B52=0,"",C52/B52)</f>
        <v>0.67647058823529416</v>
      </c>
      <c r="P52" s="2" t="s">
        <v>94</v>
      </c>
      <c r="R52" s="2" t="s">
        <v>95</v>
      </c>
      <c r="T52" t="s">
        <v>96</v>
      </c>
    </row>
    <row r="53" spans="1:20">
      <c r="A53" s="7" t="s">
        <v>97</v>
      </c>
      <c r="B53" s="5">
        <v>33</v>
      </c>
      <c r="C53" s="5">
        <v>17</v>
      </c>
      <c r="D53" s="5">
        <v>8</v>
      </c>
      <c r="E53" s="5">
        <v>8</v>
      </c>
      <c r="F53" s="5">
        <v>3</v>
      </c>
      <c r="G53" s="5"/>
      <c r="H53" s="5"/>
      <c r="J53" s="2">
        <f>IF(B53=0,"",C53/B53)</f>
        <v>0.51515151515151514</v>
      </c>
      <c r="L53">
        <v>1</v>
      </c>
      <c r="P53" s="2" t="s">
        <v>98</v>
      </c>
      <c r="R53" s="2" t="s">
        <v>95</v>
      </c>
      <c r="T53" t="s">
        <v>99</v>
      </c>
    </row>
    <row r="54" spans="1:20">
      <c r="A54" s="7" t="s">
        <v>100</v>
      </c>
      <c r="B54" s="5">
        <v>45</v>
      </c>
      <c r="C54" s="5">
        <v>25</v>
      </c>
      <c r="D54" s="5">
        <v>15</v>
      </c>
      <c r="E54" s="5">
        <v>15</v>
      </c>
      <c r="F54" s="5">
        <v>1</v>
      </c>
      <c r="G54" s="5"/>
      <c r="H54" s="5"/>
      <c r="J54" s="2">
        <f t="shared" ref="J54:J55" si="16">IF(B54=0,"",C54/B54)</f>
        <v>0.55555555555555558</v>
      </c>
      <c r="L54">
        <v>2</v>
      </c>
      <c r="P54" s="2" t="s">
        <v>101</v>
      </c>
      <c r="R54" s="2" t="s">
        <v>95</v>
      </c>
      <c r="T54" t="s">
        <v>102</v>
      </c>
    </row>
    <row r="55" spans="1:20">
      <c r="A55" s="7" t="s">
        <v>103</v>
      </c>
      <c r="B55" s="5">
        <v>35</v>
      </c>
      <c r="C55" s="5">
        <v>17</v>
      </c>
      <c r="D55" s="5">
        <v>6</v>
      </c>
      <c r="E55" s="5">
        <v>6</v>
      </c>
      <c r="F55" s="5">
        <v>1</v>
      </c>
      <c r="G55" s="5"/>
      <c r="H55" s="5"/>
      <c r="J55" s="2">
        <f t="shared" si="16"/>
        <v>0.48571428571428571</v>
      </c>
      <c r="P55" s="2" t="s">
        <v>104</v>
      </c>
      <c r="R55" s="2" t="s">
        <v>88</v>
      </c>
      <c r="T55" t="s">
        <v>88</v>
      </c>
    </row>
    <row r="56" spans="1:20">
      <c r="A56" s="7"/>
      <c r="B56" s="5"/>
      <c r="C56" s="5"/>
      <c r="D56" s="5"/>
      <c r="E56" s="5"/>
      <c r="F56" s="5"/>
      <c r="G56" s="5"/>
      <c r="H56" s="5"/>
      <c r="J56" s="2"/>
      <c r="P56" s="2"/>
      <c r="R56" s="2"/>
    </row>
    <row r="57" spans="1:20">
      <c r="A57" s="13" t="s">
        <v>53</v>
      </c>
      <c r="B57" s="1">
        <f>SUM(B39:B56)</f>
        <v>534</v>
      </c>
      <c r="C57" s="1">
        <f t="shared" ref="C57:H57" si="17">SUM(C39:C56)</f>
        <v>296</v>
      </c>
      <c r="D57" s="1">
        <f t="shared" si="17"/>
        <v>168</v>
      </c>
      <c r="E57" s="1">
        <f t="shared" si="17"/>
        <v>167</v>
      </c>
      <c r="F57" s="1">
        <f t="shared" si="17"/>
        <v>22</v>
      </c>
      <c r="G57" s="1">
        <f t="shared" si="17"/>
        <v>0</v>
      </c>
      <c r="H57" s="1">
        <f t="shared" si="17"/>
        <v>0</v>
      </c>
      <c r="I57" s="1"/>
      <c r="J57" s="10">
        <f>(C57/B57)</f>
        <v>0.55430711610486894</v>
      </c>
      <c r="K57" s="1"/>
      <c r="L57" s="1">
        <f t="shared" ref="L57" si="18">SUM(L39:L56)</f>
        <v>6</v>
      </c>
      <c r="M57" s="1"/>
      <c r="P57" s="21" t="s">
        <v>106</v>
      </c>
      <c r="R57" s="2"/>
    </row>
    <row r="58" spans="1:20">
      <c r="A58" s="7"/>
      <c r="J58" s="2"/>
      <c r="P58" s="2"/>
      <c r="R58" s="2"/>
    </row>
    <row r="59" spans="1:20">
      <c r="A59" s="7"/>
      <c r="J59" s="2"/>
      <c r="P59" s="2"/>
      <c r="R59" s="2"/>
    </row>
    <row r="60" spans="1:20">
      <c r="A60" s="7"/>
      <c r="J60" s="2"/>
      <c r="P60" s="2"/>
      <c r="R60" s="2"/>
    </row>
    <row r="61" spans="1:20">
      <c r="A61" s="7"/>
      <c r="J61" s="2"/>
      <c r="P61" s="2"/>
      <c r="R61" s="2"/>
    </row>
    <row r="62" spans="1:20">
      <c r="A62" s="1"/>
      <c r="J62" s="2"/>
      <c r="P62" s="2"/>
      <c r="R62" s="2"/>
    </row>
    <row r="63" spans="1:20">
      <c r="A63" s="7"/>
      <c r="J63" s="2"/>
      <c r="P63" s="2"/>
      <c r="R63" s="2"/>
    </row>
    <row r="64" spans="1:20">
      <c r="A64" s="7"/>
      <c r="J64" s="2"/>
      <c r="P64" s="2"/>
      <c r="R64" s="2"/>
    </row>
    <row r="65" spans="1:18">
      <c r="A65" s="7"/>
      <c r="J65" s="2"/>
      <c r="P65" s="2"/>
      <c r="R65" s="2"/>
    </row>
    <row r="66" spans="1:18">
      <c r="A66" s="7"/>
      <c r="J66" s="2"/>
      <c r="P66" s="2"/>
      <c r="R66" s="2"/>
    </row>
    <row r="67" spans="1:18">
      <c r="A67" s="7"/>
      <c r="J67" s="2"/>
      <c r="P67" s="2"/>
      <c r="R67" s="2"/>
    </row>
    <row r="68" spans="1:18">
      <c r="A68" s="13"/>
      <c r="B68" s="1"/>
      <c r="C68" s="1"/>
      <c r="D68" s="1"/>
      <c r="E68" s="1"/>
      <c r="F68" s="1"/>
      <c r="G68" s="1"/>
      <c r="H68" s="1"/>
      <c r="I68" s="1"/>
      <c r="J68" s="10"/>
      <c r="K68" s="1"/>
      <c r="L68" s="1"/>
      <c r="M68" s="1"/>
      <c r="N68" s="1"/>
      <c r="O68" s="1"/>
      <c r="P68" s="10"/>
      <c r="Q68" s="10"/>
      <c r="R68" s="2"/>
    </row>
    <row r="69" spans="1:18">
      <c r="B69" s="8"/>
      <c r="C69" s="8"/>
      <c r="D69" s="8"/>
      <c r="E69" s="8"/>
      <c r="F69" s="8"/>
      <c r="G69" s="8"/>
      <c r="H69" s="8"/>
      <c r="I69" s="8"/>
      <c r="J69" s="14"/>
      <c r="K69" s="8"/>
      <c r="L69" s="8"/>
      <c r="P69" s="2"/>
      <c r="Q69" s="2"/>
      <c r="R69" s="2"/>
    </row>
    <row r="70" spans="1:18">
      <c r="J70" s="2"/>
      <c r="P70" s="2"/>
      <c r="Q70" s="2"/>
      <c r="R70" s="2"/>
    </row>
    <row r="71" spans="1:18">
      <c r="A71" s="1"/>
      <c r="J71" s="2"/>
      <c r="P71" s="2"/>
      <c r="Q71" s="2"/>
      <c r="R71" s="2"/>
    </row>
    <row r="72" spans="1:18">
      <c r="J72" s="2"/>
      <c r="P72" s="2"/>
      <c r="Q72" s="2"/>
      <c r="R72" s="2"/>
    </row>
    <row r="73" spans="1:18">
      <c r="J73" s="2"/>
      <c r="P73" s="2"/>
      <c r="Q73" s="2"/>
      <c r="R73" s="2"/>
    </row>
    <row r="74" spans="1:18">
      <c r="J74" s="2"/>
      <c r="P74" s="2"/>
      <c r="Q74" s="2"/>
      <c r="R74" s="2"/>
    </row>
    <row r="75" spans="1:18">
      <c r="J75" s="2"/>
      <c r="P75" s="2"/>
      <c r="Q75" s="2"/>
      <c r="R75" s="2"/>
    </row>
    <row r="76" spans="1:18">
      <c r="J76" s="2"/>
      <c r="P76" s="2"/>
      <c r="Q76" s="2"/>
      <c r="R76" s="2"/>
    </row>
    <row r="77" spans="1:18">
      <c r="J77" s="2"/>
      <c r="P77" s="2"/>
      <c r="Q77" s="2"/>
      <c r="R77" s="2"/>
    </row>
    <row r="78" spans="1:18">
      <c r="J78" s="2"/>
      <c r="P78" s="2"/>
      <c r="Q78" s="2"/>
      <c r="R78" s="2"/>
    </row>
    <row r="79" spans="1:18">
      <c r="J79" s="2"/>
      <c r="P79" s="2"/>
      <c r="Q79" s="2"/>
      <c r="R79" s="2"/>
    </row>
    <row r="80" spans="1:18">
      <c r="J80" s="2"/>
      <c r="P80" s="2"/>
      <c r="Q80" s="2"/>
      <c r="R80" s="2"/>
    </row>
    <row r="81" spans="10:18">
      <c r="J81" s="2"/>
      <c r="P81" s="2"/>
      <c r="Q81" s="2"/>
      <c r="R81" s="2"/>
    </row>
    <row r="82" spans="10:18">
      <c r="J82" s="2"/>
      <c r="P82" s="2"/>
      <c r="Q82" s="2"/>
      <c r="R82" s="2"/>
    </row>
    <row r="83" spans="10:18">
      <c r="J83" s="10"/>
      <c r="K83" s="1"/>
      <c r="L83" s="1"/>
      <c r="M83" s="1"/>
      <c r="N83" s="1"/>
      <c r="O83" s="1"/>
      <c r="P83" s="10"/>
      <c r="Q83" s="10"/>
      <c r="R83" s="10"/>
    </row>
  </sheetData>
  <phoneticPr fontId="4" type="noConversion"/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zoomScale="115" zoomScaleNormal="115" zoomScalePageLayoutView="115" workbookViewId="0">
      <pane ySplit="3" topLeftCell="A27" activePane="bottomLeft" state="frozen"/>
      <selection pane="bottomLeft" activeCell="J39" sqref="J39"/>
    </sheetView>
  </sheetViews>
  <sheetFormatPr baseColWidth="10" defaultColWidth="8.83203125" defaultRowHeight="14" x14ac:dyDescent="0"/>
  <cols>
    <col min="1" max="1" width="24.6640625" bestFit="1" customWidth="1"/>
    <col min="2" max="3" width="4" customWidth="1"/>
    <col min="4" max="4" width="4.1640625" customWidth="1"/>
    <col min="5" max="5" width="4.5" customWidth="1"/>
    <col min="6" max="6" width="3.6640625" customWidth="1"/>
    <col min="7" max="7" width="4.33203125" customWidth="1"/>
    <col min="8" max="8" width="3.83203125" customWidth="1"/>
    <col min="9" max="9" width="3.5" customWidth="1"/>
    <col min="10" max="10" width="6.1640625" customWidth="1"/>
    <col min="11" max="11" width="3.6640625" customWidth="1"/>
    <col min="12" max="12" width="3.5" customWidth="1"/>
    <col min="13" max="14" width="5" customWidth="1"/>
    <col min="15" max="15" width="2.83203125" hidden="1" customWidth="1"/>
    <col min="16" max="16" width="8.83203125" customWidth="1"/>
    <col min="17" max="17" width="6" customWidth="1"/>
    <col min="18" max="18" width="7.83203125" customWidth="1"/>
    <col min="20" max="20" width="12.83203125" bestFit="1" customWidth="1"/>
    <col min="257" max="257" width="20.5" customWidth="1"/>
    <col min="258" max="259" width="4" customWidth="1"/>
    <col min="260" max="260" width="4.1640625" customWidth="1"/>
    <col min="261" max="261" width="4.5" customWidth="1"/>
    <col min="262" max="262" width="3.6640625" customWidth="1"/>
    <col min="263" max="263" width="4.33203125" customWidth="1"/>
    <col min="264" max="264" width="3.83203125" customWidth="1"/>
    <col min="265" max="265" width="3.5" customWidth="1"/>
    <col min="266" max="266" width="6.1640625" customWidth="1"/>
    <col min="267" max="267" width="3.6640625" customWidth="1"/>
    <col min="268" max="268" width="3.5" customWidth="1"/>
    <col min="269" max="270" width="5" customWidth="1"/>
    <col min="271" max="271" width="0" hidden="1" customWidth="1"/>
    <col min="272" max="272" width="5.83203125" customWidth="1"/>
    <col min="273" max="273" width="6" customWidth="1"/>
    <col min="274" max="274" width="5.33203125" customWidth="1"/>
    <col min="513" max="513" width="20.5" customWidth="1"/>
    <col min="514" max="515" width="4" customWidth="1"/>
    <col min="516" max="516" width="4.1640625" customWidth="1"/>
    <col min="517" max="517" width="4.5" customWidth="1"/>
    <col min="518" max="518" width="3.6640625" customWidth="1"/>
    <col min="519" max="519" width="4.33203125" customWidth="1"/>
    <col min="520" max="520" width="3.83203125" customWidth="1"/>
    <col min="521" max="521" width="3.5" customWidth="1"/>
    <col min="522" max="522" width="6.1640625" customWidth="1"/>
    <col min="523" max="523" width="3.6640625" customWidth="1"/>
    <col min="524" max="524" width="3.5" customWidth="1"/>
    <col min="525" max="526" width="5" customWidth="1"/>
    <col min="527" max="527" width="0" hidden="1" customWidth="1"/>
    <col min="528" max="528" width="5.83203125" customWidth="1"/>
    <col min="529" max="529" width="6" customWidth="1"/>
    <col min="530" max="530" width="5.33203125" customWidth="1"/>
    <col min="769" max="769" width="20.5" customWidth="1"/>
    <col min="770" max="771" width="4" customWidth="1"/>
    <col min="772" max="772" width="4.1640625" customWidth="1"/>
    <col min="773" max="773" width="4.5" customWidth="1"/>
    <col min="774" max="774" width="3.6640625" customWidth="1"/>
    <col min="775" max="775" width="4.33203125" customWidth="1"/>
    <col min="776" max="776" width="3.83203125" customWidth="1"/>
    <col min="777" max="777" width="3.5" customWidth="1"/>
    <col min="778" max="778" width="6.1640625" customWidth="1"/>
    <col min="779" max="779" width="3.6640625" customWidth="1"/>
    <col min="780" max="780" width="3.5" customWidth="1"/>
    <col min="781" max="782" width="5" customWidth="1"/>
    <col min="783" max="783" width="0" hidden="1" customWidth="1"/>
    <col min="784" max="784" width="5.83203125" customWidth="1"/>
    <col min="785" max="785" width="6" customWidth="1"/>
    <col min="786" max="786" width="5.33203125" customWidth="1"/>
    <col min="1025" max="1025" width="20.5" customWidth="1"/>
    <col min="1026" max="1027" width="4" customWidth="1"/>
    <col min="1028" max="1028" width="4.1640625" customWidth="1"/>
    <col min="1029" max="1029" width="4.5" customWidth="1"/>
    <col min="1030" max="1030" width="3.6640625" customWidth="1"/>
    <col min="1031" max="1031" width="4.33203125" customWidth="1"/>
    <col min="1032" max="1032" width="3.83203125" customWidth="1"/>
    <col min="1033" max="1033" width="3.5" customWidth="1"/>
    <col min="1034" max="1034" width="6.1640625" customWidth="1"/>
    <col min="1035" max="1035" width="3.6640625" customWidth="1"/>
    <col min="1036" max="1036" width="3.5" customWidth="1"/>
    <col min="1037" max="1038" width="5" customWidth="1"/>
    <col min="1039" max="1039" width="0" hidden="1" customWidth="1"/>
    <col min="1040" max="1040" width="5.83203125" customWidth="1"/>
    <col min="1041" max="1041" width="6" customWidth="1"/>
    <col min="1042" max="1042" width="5.33203125" customWidth="1"/>
    <col min="1281" max="1281" width="20.5" customWidth="1"/>
    <col min="1282" max="1283" width="4" customWidth="1"/>
    <col min="1284" max="1284" width="4.1640625" customWidth="1"/>
    <col min="1285" max="1285" width="4.5" customWidth="1"/>
    <col min="1286" max="1286" width="3.6640625" customWidth="1"/>
    <col min="1287" max="1287" width="4.33203125" customWidth="1"/>
    <col min="1288" max="1288" width="3.83203125" customWidth="1"/>
    <col min="1289" max="1289" width="3.5" customWidth="1"/>
    <col min="1290" max="1290" width="6.1640625" customWidth="1"/>
    <col min="1291" max="1291" width="3.6640625" customWidth="1"/>
    <col min="1292" max="1292" width="3.5" customWidth="1"/>
    <col min="1293" max="1294" width="5" customWidth="1"/>
    <col min="1295" max="1295" width="0" hidden="1" customWidth="1"/>
    <col min="1296" max="1296" width="5.83203125" customWidth="1"/>
    <col min="1297" max="1297" width="6" customWidth="1"/>
    <col min="1298" max="1298" width="5.33203125" customWidth="1"/>
    <col min="1537" max="1537" width="20.5" customWidth="1"/>
    <col min="1538" max="1539" width="4" customWidth="1"/>
    <col min="1540" max="1540" width="4.1640625" customWidth="1"/>
    <col min="1541" max="1541" width="4.5" customWidth="1"/>
    <col min="1542" max="1542" width="3.6640625" customWidth="1"/>
    <col min="1543" max="1543" width="4.33203125" customWidth="1"/>
    <col min="1544" max="1544" width="3.83203125" customWidth="1"/>
    <col min="1545" max="1545" width="3.5" customWidth="1"/>
    <col min="1546" max="1546" width="6.1640625" customWidth="1"/>
    <col min="1547" max="1547" width="3.6640625" customWidth="1"/>
    <col min="1548" max="1548" width="3.5" customWidth="1"/>
    <col min="1549" max="1550" width="5" customWidth="1"/>
    <col min="1551" max="1551" width="0" hidden="1" customWidth="1"/>
    <col min="1552" max="1552" width="5.83203125" customWidth="1"/>
    <col min="1553" max="1553" width="6" customWidth="1"/>
    <col min="1554" max="1554" width="5.33203125" customWidth="1"/>
    <col min="1793" max="1793" width="20.5" customWidth="1"/>
    <col min="1794" max="1795" width="4" customWidth="1"/>
    <col min="1796" max="1796" width="4.1640625" customWidth="1"/>
    <col min="1797" max="1797" width="4.5" customWidth="1"/>
    <col min="1798" max="1798" width="3.6640625" customWidth="1"/>
    <col min="1799" max="1799" width="4.33203125" customWidth="1"/>
    <col min="1800" max="1800" width="3.83203125" customWidth="1"/>
    <col min="1801" max="1801" width="3.5" customWidth="1"/>
    <col min="1802" max="1802" width="6.1640625" customWidth="1"/>
    <col min="1803" max="1803" width="3.6640625" customWidth="1"/>
    <col min="1804" max="1804" width="3.5" customWidth="1"/>
    <col min="1805" max="1806" width="5" customWidth="1"/>
    <col min="1807" max="1807" width="0" hidden="1" customWidth="1"/>
    <col min="1808" max="1808" width="5.83203125" customWidth="1"/>
    <col min="1809" max="1809" width="6" customWidth="1"/>
    <col min="1810" max="1810" width="5.33203125" customWidth="1"/>
    <col min="2049" max="2049" width="20.5" customWidth="1"/>
    <col min="2050" max="2051" width="4" customWidth="1"/>
    <col min="2052" max="2052" width="4.1640625" customWidth="1"/>
    <col min="2053" max="2053" width="4.5" customWidth="1"/>
    <col min="2054" max="2054" width="3.6640625" customWidth="1"/>
    <col min="2055" max="2055" width="4.33203125" customWidth="1"/>
    <col min="2056" max="2056" width="3.83203125" customWidth="1"/>
    <col min="2057" max="2057" width="3.5" customWidth="1"/>
    <col min="2058" max="2058" width="6.1640625" customWidth="1"/>
    <col min="2059" max="2059" width="3.6640625" customWidth="1"/>
    <col min="2060" max="2060" width="3.5" customWidth="1"/>
    <col min="2061" max="2062" width="5" customWidth="1"/>
    <col min="2063" max="2063" width="0" hidden="1" customWidth="1"/>
    <col min="2064" max="2064" width="5.83203125" customWidth="1"/>
    <col min="2065" max="2065" width="6" customWidth="1"/>
    <col min="2066" max="2066" width="5.33203125" customWidth="1"/>
    <col min="2305" max="2305" width="20.5" customWidth="1"/>
    <col min="2306" max="2307" width="4" customWidth="1"/>
    <col min="2308" max="2308" width="4.1640625" customWidth="1"/>
    <col min="2309" max="2309" width="4.5" customWidth="1"/>
    <col min="2310" max="2310" width="3.6640625" customWidth="1"/>
    <col min="2311" max="2311" width="4.33203125" customWidth="1"/>
    <col min="2312" max="2312" width="3.83203125" customWidth="1"/>
    <col min="2313" max="2313" width="3.5" customWidth="1"/>
    <col min="2314" max="2314" width="6.1640625" customWidth="1"/>
    <col min="2315" max="2315" width="3.6640625" customWidth="1"/>
    <col min="2316" max="2316" width="3.5" customWidth="1"/>
    <col min="2317" max="2318" width="5" customWidth="1"/>
    <col min="2319" max="2319" width="0" hidden="1" customWidth="1"/>
    <col min="2320" max="2320" width="5.83203125" customWidth="1"/>
    <col min="2321" max="2321" width="6" customWidth="1"/>
    <col min="2322" max="2322" width="5.33203125" customWidth="1"/>
    <col min="2561" max="2561" width="20.5" customWidth="1"/>
    <col min="2562" max="2563" width="4" customWidth="1"/>
    <col min="2564" max="2564" width="4.1640625" customWidth="1"/>
    <col min="2565" max="2565" width="4.5" customWidth="1"/>
    <col min="2566" max="2566" width="3.6640625" customWidth="1"/>
    <col min="2567" max="2567" width="4.33203125" customWidth="1"/>
    <col min="2568" max="2568" width="3.83203125" customWidth="1"/>
    <col min="2569" max="2569" width="3.5" customWidth="1"/>
    <col min="2570" max="2570" width="6.1640625" customWidth="1"/>
    <col min="2571" max="2571" width="3.6640625" customWidth="1"/>
    <col min="2572" max="2572" width="3.5" customWidth="1"/>
    <col min="2573" max="2574" width="5" customWidth="1"/>
    <col min="2575" max="2575" width="0" hidden="1" customWidth="1"/>
    <col min="2576" max="2576" width="5.83203125" customWidth="1"/>
    <col min="2577" max="2577" width="6" customWidth="1"/>
    <col min="2578" max="2578" width="5.33203125" customWidth="1"/>
    <col min="2817" max="2817" width="20.5" customWidth="1"/>
    <col min="2818" max="2819" width="4" customWidth="1"/>
    <col min="2820" max="2820" width="4.1640625" customWidth="1"/>
    <col min="2821" max="2821" width="4.5" customWidth="1"/>
    <col min="2822" max="2822" width="3.6640625" customWidth="1"/>
    <col min="2823" max="2823" width="4.33203125" customWidth="1"/>
    <col min="2824" max="2824" width="3.83203125" customWidth="1"/>
    <col min="2825" max="2825" width="3.5" customWidth="1"/>
    <col min="2826" max="2826" width="6.1640625" customWidth="1"/>
    <col min="2827" max="2827" width="3.6640625" customWidth="1"/>
    <col min="2828" max="2828" width="3.5" customWidth="1"/>
    <col min="2829" max="2830" width="5" customWidth="1"/>
    <col min="2831" max="2831" width="0" hidden="1" customWidth="1"/>
    <col min="2832" max="2832" width="5.83203125" customWidth="1"/>
    <col min="2833" max="2833" width="6" customWidth="1"/>
    <col min="2834" max="2834" width="5.33203125" customWidth="1"/>
    <col min="3073" max="3073" width="20.5" customWidth="1"/>
    <col min="3074" max="3075" width="4" customWidth="1"/>
    <col min="3076" max="3076" width="4.1640625" customWidth="1"/>
    <col min="3077" max="3077" width="4.5" customWidth="1"/>
    <col min="3078" max="3078" width="3.6640625" customWidth="1"/>
    <col min="3079" max="3079" width="4.33203125" customWidth="1"/>
    <col min="3080" max="3080" width="3.83203125" customWidth="1"/>
    <col min="3081" max="3081" width="3.5" customWidth="1"/>
    <col min="3082" max="3082" width="6.1640625" customWidth="1"/>
    <col min="3083" max="3083" width="3.6640625" customWidth="1"/>
    <col min="3084" max="3084" width="3.5" customWidth="1"/>
    <col min="3085" max="3086" width="5" customWidth="1"/>
    <col min="3087" max="3087" width="0" hidden="1" customWidth="1"/>
    <col min="3088" max="3088" width="5.83203125" customWidth="1"/>
    <col min="3089" max="3089" width="6" customWidth="1"/>
    <col min="3090" max="3090" width="5.33203125" customWidth="1"/>
    <col min="3329" max="3329" width="20.5" customWidth="1"/>
    <col min="3330" max="3331" width="4" customWidth="1"/>
    <col min="3332" max="3332" width="4.1640625" customWidth="1"/>
    <col min="3333" max="3333" width="4.5" customWidth="1"/>
    <col min="3334" max="3334" width="3.6640625" customWidth="1"/>
    <col min="3335" max="3335" width="4.33203125" customWidth="1"/>
    <col min="3336" max="3336" width="3.83203125" customWidth="1"/>
    <col min="3337" max="3337" width="3.5" customWidth="1"/>
    <col min="3338" max="3338" width="6.1640625" customWidth="1"/>
    <col min="3339" max="3339" width="3.6640625" customWidth="1"/>
    <col min="3340" max="3340" width="3.5" customWidth="1"/>
    <col min="3341" max="3342" width="5" customWidth="1"/>
    <col min="3343" max="3343" width="0" hidden="1" customWidth="1"/>
    <col min="3344" max="3344" width="5.83203125" customWidth="1"/>
    <col min="3345" max="3345" width="6" customWidth="1"/>
    <col min="3346" max="3346" width="5.33203125" customWidth="1"/>
    <col min="3585" max="3585" width="20.5" customWidth="1"/>
    <col min="3586" max="3587" width="4" customWidth="1"/>
    <col min="3588" max="3588" width="4.1640625" customWidth="1"/>
    <col min="3589" max="3589" width="4.5" customWidth="1"/>
    <col min="3590" max="3590" width="3.6640625" customWidth="1"/>
    <col min="3591" max="3591" width="4.33203125" customWidth="1"/>
    <col min="3592" max="3592" width="3.83203125" customWidth="1"/>
    <col min="3593" max="3593" width="3.5" customWidth="1"/>
    <col min="3594" max="3594" width="6.1640625" customWidth="1"/>
    <col min="3595" max="3595" width="3.6640625" customWidth="1"/>
    <col min="3596" max="3596" width="3.5" customWidth="1"/>
    <col min="3597" max="3598" width="5" customWidth="1"/>
    <col min="3599" max="3599" width="0" hidden="1" customWidth="1"/>
    <col min="3600" max="3600" width="5.83203125" customWidth="1"/>
    <col min="3601" max="3601" width="6" customWidth="1"/>
    <col min="3602" max="3602" width="5.33203125" customWidth="1"/>
    <col min="3841" max="3841" width="20.5" customWidth="1"/>
    <col min="3842" max="3843" width="4" customWidth="1"/>
    <col min="3844" max="3844" width="4.1640625" customWidth="1"/>
    <col min="3845" max="3845" width="4.5" customWidth="1"/>
    <col min="3846" max="3846" width="3.6640625" customWidth="1"/>
    <col min="3847" max="3847" width="4.33203125" customWidth="1"/>
    <col min="3848" max="3848" width="3.83203125" customWidth="1"/>
    <col min="3849" max="3849" width="3.5" customWidth="1"/>
    <col min="3850" max="3850" width="6.1640625" customWidth="1"/>
    <col min="3851" max="3851" width="3.6640625" customWidth="1"/>
    <col min="3852" max="3852" width="3.5" customWidth="1"/>
    <col min="3853" max="3854" width="5" customWidth="1"/>
    <col min="3855" max="3855" width="0" hidden="1" customWidth="1"/>
    <col min="3856" max="3856" width="5.83203125" customWidth="1"/>
    <col min="3857" max="3857" width="6" customWidth="1"/>
    <col min="3858" max="3858" width="5.33203125" customWidth="1"/>
    <col min="4097" max="4097" width="20.5" customWidth="1"/>
    <col min="4098" max="4099" width="4" customWidth="1"/>
    <col min="4100" max="4100" width="4.1640625" customWidth="1"/>
    <col min="4101" max="4101" width="4.5" customWidth="1"/>
    <col min="4102" max="4102" width="3.6640625" customWidth="1"/>
    <col min="4103" max="4103" width="4.33203125" customWidth="1"/>
    <col min="4104" max="4104" width="3.83203125" customWidth="1"/>
    <col min="4105" max="4105" width="3.5" customWidth="1"/>
    <col min="4106" max="4106" width="6.1640625" customWidth="1"/>
    <col min="4107" max="4107" width="3.6640625" customWidth="1"/>
    <col min="4108" max="4108" width="3.5" customWidth="1"/>
    <col min="4109" max="4110" width="5" customWidth="1"/>
    <col min="4111" max="4111" width="0" hidden="1" customWidth="1"/>
    <col min="4112" max="4112" width="5.83203125" customWidth="1"/>
    <col min="4113" max="4113" width="6" customWidth="1"/>
    <col min="4114" max="4114" width="5.33203125" customWidth="1"/>
    <col min="4353" max="4353" width="20.5" customWidth="1"/>
    <col min="4354" max="4355" width="4" customWidth="1"/>
    <col min="4356" max="4356" width="4.1640625" customWidth="1"/>
    <col min="4357" max="4357" width="4.5" customWidth="1"/>
    <col min="4358" max="4358" width="3.6640625" customWidth="1"/>
    <col min="4359" max="4359" width="4.33203125" customWidth="1"/>
    <col min="4360" max="4360" width="3.83203125" customWidth="1"/>
    <col min="4361" max="4361" width="3.5" customWidth="1"/>
    <col min="4362" max="4362" width="6.1640625" customWidth="1"/>
    <col min="4363" max="4363" width="3.6640625" customWidth="1"/>
    <col min="4364" max="4364" width="3.5" customWidth="1"/>
    <col min="4365" max="4366" width="5" customWidth="1"/>
    <col min="4367" max="4367" width="0" hidden="1" customWidth="1"/>
    <col min="4368" max="4368" width="5.83203125" customWidth="1"/>
    <col min="4369" max="4369" width="6" customWidth="1"/>
    <col min="4370" max="4370" width="5.33203125" customWidth="1"/>
    <col min="4609" max="4609" width="20.5" customWidth="1"/>
    <col min="4610" max="4611" width="4" customWidth="1"/>
    <col min="4612" max="4612" width="4.1640625" customWidth="1"/>
    <col min="4613" max="4613" width="4.5" customWidth="1"/>
    <col min="4614" max="4614" width="3.6640625" customWidth="1"/>
    <col min="4615" max="4615" width="4.33203125" customWidth="1"/>
    <col min="4616" max="4616" width="3.83203125" customWidth="1"/>
    <col min="4617" max="4617" width="3.5" customWidth="1"/>
    <col min="4618" max="4618" width="6.1640625" customWidth="1"/>
    <col min="4619" max="4619" width="3.6640625" customWidth="1"/>
    <col min="4620" max="4620" width="3.5" customWidth="1"/>
    <col min="4621" max="4622" width="5" customWidth="1"/>
    <col min="4623" max="4623" width="0" hidden="1" customWidth="1"/>
    <col min="4624" max="4624" width="5.83203125" customWidth="1"/>
    <col min="4625" max="4625" width="6" customWidth="1"/>
    <col min="4626" max="4626" width="5.33203125" customWidth="1"/>
    <col min="4865" max="4865" width="20.5" customWidth="1"/>
    <col min="4866" max="4867" width="4" customWidth="1"/>
    <col min="4868" max="4868" width="4.1640625" customWidth="1"/>
    <col min="4869" max="4869" width="4.5" customWidth="1"/>
    <col min="4870" max="4870" width="3.6640625" customWidth="1"/>
    <col min="4871" max="4871" width="4.33203125" customWidth="1"/>
    <col min="4872" max="4872" width="3.83203125" customWidth="1"/>
    <col min="4873" max="4873" width="3.5" customWidth="1"/>
    <col min="4874" max="4874" width="6.1640625" customWidth="1"/>
    <col min="4875" max="4875" width="3.6640625" customWidth="1"/>
    <col min="4876" max="4876" width="3.5" customWidth="1"/>
    <col min="4877" max="4878" width="5" customWidth="1"/>
    <col min="4879" max="4879" width="0" hidden="1" customWidth="1"/>
    <col min="4880" max="4880" width="5.83203125" customWidth="1"/>
    <col min="4881" max="4881" width="6" customWidth="1"/>
    <col min="4882" max="4882" width="5.33203125" customWidth="1"/>
    <col min="5121" max="5121" width="20.5" customWidth="1"/>
    <col min="5122" max="5123" width="4" customWidth="1"/>
    <col min="5124" max="5124" width="4.1640625" customWidth="1"/>
    <col min="5125" max="5125" width="4.5" customWidth="1"/>
    <col min="5126" max="5126" width="3.6640625" customWidth="1"/>
    <col min="5127" max="5127" width="4.33203125" customWidth="1"/>
    <col min="5128" max="5128" width="3.83203125" customWidth="1"/>
    <col min="5129" max="5129" width="3.5" customWidth="1"/>
    <col min="5130" max="5130" width="6.1640625" customWidth="1"/>
    <col min="5131" max="5131" width="3.6640625" customWidth="1"/>
    <col min="5132" max="5132" width="3.5" customWidth="1"/>
    <col min="5133" max="5134" width="5" customWidth="1"/>
    <col min="5135" max="5135" width="0" hidden="1" customWidth="1"/>
    <col min="5136" max="5136" width="5.83203125" customWidth="1"/>
    <col min="5137" max="5137" width="6" customWidth="1"/>
    <col min="5138" max="5138" width="5.33203125" customWidth="1"/>
    <col min="5377" max="5377" width="20.5" customWidth="1"/>
    <col min="5378" max="5379" width="4" customWidth="1"/>
    <col min="5380" max="5380" width="4.1640625" customWidth="1"/>
    <col min="5381" max="5381" width="4.5" customWidth="1"/>
    <col min="5382" max="5382" width="3.6640625" customWidth="1"/>
    <col min="5383" max="5383" width="4.33203125" customWidth="1"/>
    <col min="5384" max="5384" width="3.83203125" customWidth="1"/>
    <col min="5385" max="5385" width="3.5" customWidth="1"/>
    <col min="5386" max="5386" width="6.1640625" customWidth="1"/>
    <col min="5387" max="5387" width="3.6640625" customWidth="1"/>
    <col min="5388" max="5388" width="3.5" customWidth="1"/>
    <col min="5389" max="5390" width="5" customWidth="1"/>
    <col min="5391" max="5391" width="0" hidden="1" customWidth="1"/>
    <col min="5392" max="5392" width="5.83203125" customWidth="1"/>
    <col min="5393" max="5393" width="6" customWidth="1"/>
    <col min="5394" max="5394" width="5.33203125" customWidth="1"/>
    <col min="5633" max="5633" width="20.5" customWidth="1"/>
    <col min="5634" max="5635" width="4" customWidth="1"/>
    <col min="5636" max="5636" width="4.1640625" customWidth="1"/>
    <col min="5637" max="5637" width="4.5" customWidth="1"/>
    <col min="5638" max="5638" width="3.6640625" customWidth="1"/>
    <col min="5639" max="5639" width="4.33203125" customWidth="1"/>
    <col min="5640" max="5640" width="3.83203125" customWidth="1"/>
    <col min="5641" max="5641" width="3.5" customWidth="1"/>
    <col min="5642" max="5642" width="6.1640625" customWidth="1"/>
    <col min="5643" max="5643" width="3.6640625" customWidth="1"/>
    <col min="5644" max="5644" width="3.5" customWidth="1"/>
    <col min="5645" max="5646" width="5" customWidth="1"/>
    <col min="5647" max="5647" width="0" hidden="1" customWidth="1"/>
    <col min="5648" max="5648" width="5.83203125" customWidth="1"/>
    <col min="5649" max="5649" width="6" customWidth="1"/>
    <col min="5650" max="5650" width="5.33203125" customWidth="1"/>
    <col min="5889" max="5889" width="20.5" customWidth="1"/>
    <col min="5890" max="5891" width="4" customWidth="1"/>
    <col min="5892" max="5892" width="4.1640625" customWidth="1"/>
    <col min="5893" max="5893" width="4.5" customWidth="1"/>
    <col min="5894" max="5894" width="3.6640625" customWidth="1"/>
    <col min="5895" max="5895" width="4.33203125" customWidth="1"/>
    <col min="5896" max="5896" width="3.83203125" customWidth="1"/>
    <col min="5897" max="5897" width="3.5" customWidth="1"/>
    <col min="5898" max="5898" width="6.1640625" customWidth="1"/>
    <col min="5899" max="5899" width="3.6640625" customWidth="1"/>
    <col min="5900" max="5900" width="3.5" customWidth="1"/>
    <col min="5901" max="5902" width="5" customWidth="1"/>
    <col min="5903" max="5903" width="0" hidden="1" customWidth="1"/>
    <col min="5904" max="5904" width="5.83203125" customWidth="1"/>
    <col min="5905" max="5905" width="6" customWidth="1"/>
    <col min="5906" max="5906" width="5.33203125" customWidth="1"/>
    <col min="6145" max="6145" width="20.5" customWidth="1"/>
    <col min="6146" max="6147" width="4" customWidth="1"/>
    <col min="6148" max="6148" width="4.1640625" customWidth="1"/>
    <col min="6149" max="6149" width="4.5" customWidth="1"/>
    <col min="6150" max="6150" width="3.6640625" customWidth="1"/>
    <col min="6151" max="6151" width="4.33203125" customWidth="1"/>
    <col min="6152" max="6152" width="3.83203125" customWidth="1"/>
    <col min="6153" max="6153" width="3.5" customWidth="1"/>
    <col min="6154" max="6154" width="6.1640625" customWidth="1"/>
    <col min="6155" max="6155" width="3.6640625" customWidth="1"/>
    <col min="6156" max="6156" width="3.5" customWidth="1"/>
    <col min="6157" max="6158" width="5" customWidth="1"/>
    <col min="6159" max="6159" width="0" hidden="1" customWidth="1"/>
    <col min="6160" max="6160" width="5.83203125" customWidth="1"/>
    <col min="6161" max="6161" width="6" customWidth="1"/>
    <col min="6162" max="6162" width="5.33203125" customWidth="1"/>
    <col min="6401" max="6401" width="20.5" customWidth="1"/>
    <col min="6402" max="6403" width="4" customWidth="1"/>
    <col min="6404" max="6404" width="4.1640625" customWidth="1"/>
    <col min="6405" max="6405" width="4.5" customWidth="1"/>
    <col min="6406" max="6406" width="3.6640625" customWidth="1"/>
    <col min="6407" max="6407" width="4.33203125" customWidth="1"/>
    <col min="6408" max="6408" width="3.83203125" customWidth="1"/>
    <col min="6409" max="6409" width="3.5" customWidth="1"/>
    <col min="6410" max="6410" width="6.1640625" customWidth="1"/>
    <col min="6411" max="6411" width="3.6640625" customWidth="1"/>
    <col min="6412" max="6412" width="3.5" customWidth="1"/>
    <col min="6413" max="6414" width="5" customWidth="1"/>
    <col min="6415" max="6415" width="0" hidden="1" customWidth="1"/>
    <col min="6416" max="6416" width="5.83203125" customWidth="1"/>
    <col min="6417" max="6417" width="6" customWidth="1"/>
    <col min="6418" max="6418" width="5.33203125" customWidth="1"/>
    <col min="6657" max="6657" width="20.5" customWidth="1"/>
    <col min="6658" max="6659" width="4" customWidth="1"/>
    <col min="6660" max="6660" width="4.1640625" customWidth="1"/>
    <col min="6661" max="6661" width="4.5" customWidth="1"/>
    <col min="6662" max="6662" width="3.6640625" customWidth="1"/>
    <col min="6663" max="6663" width="4.33203125" customWidth="1"/>
    <col min="6664" max="6664" width="3.83203125" customWidth="1"/>
    <col min="6665" max="6665" width="3.5" customWidth="1"/>
    <col min="6666" max="6666" width="6.1640625" customWidth="1"/>
    <col min="6667" max="6667" width="3.6640625" customWidth="1"/>
    <col min="6668" max="6668" width="3.5" customWidth="1"/>
    <col min="6669" max="6670" width="5" customWidth="1"/>
    <col min="6671" max="6671" width="0" hidden="1" customWidth="1"/>
    <col min="6672" max="6672" width="5.83203125" customWidth="1"/>
    <col min="6673" max="6673" width="6" customWidth="1"/>
    <col min="6674" max="6674" width="5.33203125" customWidth="1"/>
    <col min="6913" max="6913" width="20.5" customWidth="1"/>
    <col min="6914" max="6915" width="4" customWidth="1"/>
    <col min="6916" max="6916" width="4.1640625" customWidth="1"/>
    <col min="6917" max="6917" width="4.5" customWidth="1"/>
    <col min="6918" max="6918" width="3.6640625" customWidth="1"/>
    <col min="6919" max="6919" width="4.33203125" customWidth="1"/>
    <col min="6920" max="6920" width="3.83203125" customWidth="1"/>
    <col min="6921" max="6921" width="3.5" customWidth="1"/>
    <col min="6922" max="6922" width="6.1640625" customWidth="1"/>
    <col min="6923" max="6923" width="3.6640625" customWidth="1"/>
    <col min="6924" max="6924" width="3.5" customWidth="1"/>
    <col min="6925" max="6926" width="5" customWidth="1"/>
    <col min="6927" max="6927" width="0" hidden="1" customWidth="1"/>
    <col min="6928" max="6928" width="5.83203125" customWidth="1"/>
    <col min="6929" max="6929" width="6" customWidth="1"/>
    <col min="6930" max="6930" width="5.33203125" customWidth="1"/>
    <col min="7169" max="7169" width="20.5" customWidth="1"/>
    <col min="7170" max="7171" width="4" customWidth="1"/>
    <col min="7172" max="7172" width="4.1640625" customWidth="1"/>
    <col min="7173" max="7173" width="4.5" customWidth="1"/>
    <col min="7174" max="7174" width="3.6640625" customWidth="1"/>
    <col min="7175" max="7175" width="4.33203125" customWidth="1"/>
    <col min="7176" max="7176" width="3.83203125" customWidth="1"/>
    <col min="7177" max="7177" width="3.5" customWidth="1"/>
    <col min="7178" max="7178" width="6.1640625" customWidth="1"/>
    <col min="7179" max="7179" width="3.6640625" customWidth="1"/>
    <col min="7180" max="7180" width="3.5" customWidth="1"/>
    <col min="7181" max="7182" width="5" customWidth="1"/>
    <col min="7183" max="7183" width="0" hidden="1" customWidth="1"/>
    <col min="7184" max="7184" width="5.83203125" customWidth="1"/>
    <col min="7185" max="7185" width="6" customWidth="1"/>
    <col min="7186" max="7186" width="5.33203125" customWidth="1"/>
    <col min="7425" max="7425" width="20.5" customWidth="1"/>
    <col min="7426" max="7427" width="4" customWidth="1"/>
    <col min="7428" max="7428" width="4.1640625" customWidth="1"/>
    <col min="7429" max="7429" width="4.5" customWidth="1"/>
    <col min="7430" max="7430" width="3.6640625" customWidth="1"/>
    <col min="7431" max="7431" width="4.33203125" customWidth="1"/>
    <col min="7432" max="7432" width="3.83203125" customWidth="1"/>
    <col min="7433" max="7433" width="3.5" customWidth="1"/>
    <col min="7434" max="7434" width="6.1640625" customWidth="1"/>
    <col min="7435" max="7435" width="3.6640625" customWidth="1"/>
    <col min="7436" max="7436" width="3.5" customWidth="1"/>
    <col min="7437" max="7438" width="5" customWidth="1"/>
    <col min="7439" max="7439" width="0" hidden="1" customWidth="1"/>
    <col min="7440" max="7440" width="5.83203125" customWidth="1"/>
    <col min="7441" max="7441" width="6" customWidth="1"/>
    <col min="7442" max="7442" width="5.33203125" customWidth="1"/>
    <col min="7681" max="7681" width="20.5" customWidth="1"/>
    <col min="7682" max="7683" width="4" customWidth="1"/>
    <col min="7684" max="7684" width="4.1640625" customWidth="1"/>
    <col min="7685" max="7685" width="4.5" customWidth="1"/>
    <col min="7686" max="7686" width="3.6640625" customWidth="1"/>
    <col min="7687" max="7687" width="4.33203125" customWidth="1"/>
    <col min="7688" max="7688" width="3.83203125" customWidth="1"/>
    <col min="7689" max="7689" width="3.5" customWidth="1"/>
    <col min="7690" max="7690" width="6.1640625" customWidth="1"/>
    <col min="7691" max="7691" width="3.6640625" customWidth="1"/>
    <col min="7692" max="7692" width="3.5" customWidth="1"/>
    <col min="7693" max="7694" width="5" customWidth="1"/>
    <col min="7695" max="7695" width="0" hidden="1" customWidth="1"/>
    <col min="7696" max="7696" width="5.83203125" customWidth="1"/>
    <col min="7697" max="7697" width="6" customWidth="1"/>
    <col min="7698" max="7698" width="5.33203125" customWidth="1"/>
    <col min="7937" max="7937" width="20.5" customWidth="1"/>
    <col min="7938" max="7939" width="4" customWidth="1"/>
    <col min="7940" max="7940" width="4.1640625" customWidth="1"/>
    <col min="7941" max="7941" width="4.5" customWidth="1"/>
    <col min="7942" max="7942" width="3.6640625" customWidth="1"/>
    <col min="7943" max="7943" width="4.33203125" customWidth="1"/>
    <col min="7944" max="7944" width="3.83203125" customWidth="1"/>
    <col min="7945" max="7945" width="3.5" customWidth="1"/>
    <col min="7946" max="7946" width="6.1640625" customWidth="1"/>
    <col min="7947" max="7947" width="3.6640625" customWidth="1"/>
    <col min="7948" max="7948" width="3.5" customWidth="1"/>
    <col min="7949" max="7950" width="5" customWidth="1"/>
    <col min="7951" max="7951" width="0" hidden="1" customWidth="1"/>
    <col min="7952" max="7952" width="5.83203125" customWidth="1"/>
    <col min="7953" max="7953" width="6" customWidth="1"/>
    <col min="7954" max="7954" width="5.33203125" customWidth="1"/>
    <col min="8193" max="8193" width="20.5" customWidth="1"/>
    <col min="8194" max="8195" width="4" customWidth="1"/>
    <col min="8196" max="8196" width="4.1640625" customWidth="1"/>
    <col min="8197" max="8197" width="4.5" customWidth="1"/>
    <col min="8198" max="8198" width="3.6640625" customWidth="1"/>
    <col min="8199" max="8199" width="4.33203125" customWidth="1"/>
    <col min="8200" max="8200" width="3.83203125" customWidth="1"/>
    <col min="8201" max="8201" width="3.5" customWidth="1"/>
    <col min="8202" max="8202" width="6.1640625" customWidth="1"/>
    <col min="8203" max="8203" width="3.6640625" customWidth="1"/>
    <col min="8204" max="8204" width="3.5" customWidth="1"/>
    <col min="8205" max="8206" width="5" customWidth="1"/>
    <col min="8207" max="8207" width="0" hidden="1" customWidth="1"/>
    <col min="8208" max="8208" width="5.83203125" customWidth="1"/>
    <col min="8209" max="8209" width="6" customWidth="1"/>
    <col min="8210" max="8210" width="5.33203125" customWidth="1"/>
    <col min="8449" max="8449" width="20.5" customWidth="1"/>
    <col min="8450" max="8451" width="4" customWidth="1"/>
    <col min="8452" max="8452" width="4.1640625" customWidth="1"/>
    <col min="8453" max="8453" width="4.5" customWidth="1"/>
    <col min="8454" max="8454" width="3.6640625" customWidth="1"/>
    <col min="8455" max="8455" width="4.33203125" customWidth="1"/>
    <col min="8456" max="8456" width="3.83203125" customWidth="1"/>
    <col min="8457" max="8457" width="3.5" customWidth="1"/>
    <col min="8458" max="8458" width="6.1640625" customWidth="1"/>
    <col min="8459" max="8459" width="3.6640625" customWidth="1"/>
    <col min="8460" max="8460" width="3.5" customWidth="1"/>
    <col min="8461" max="8462" width="5" customWidth="1"/>
    <col min="8463" max="8463" width="0" hidden="1" customWidth="1"/>
    <col min="8464" max="8464" width="5.83203125" customWidth="1"/>
    <col min="8465" max="8465" width="6" customWidth="1"/>
    <col min="8466" max="8466" width="5.33203125" customWidth="1"/>
    <col min="8705" max="8705" width="20.5" customWidth="1"/>
    <col min="8706" max="8707" width="4" customWidth="1"/>
    <col min="8708" max="8708" width="4.1640625" customWidth="1"/>
    <col min="8709" max="8709" width="4.5" customWidth="1"/>
    <col min="8710" max="8710" width="3.6640625" customWidth="1"/>
    <col min="8711" max="8711" width="4.33203125" customWidth="1"/>
    <col min="8712" max="8712" width="3.83203125" customWidth="1"/>
    <col min="8713" max="8713" width="3.5" customWidth="1"/>
    <col min="8714" max="8714" width="6.1640625" customWidth="1"/>
    <col min="8715" max="8715" width="3.6640625" customWidth="1"/>
    <col min="8716" max="8716" width="3.5" customWidth="1"/>
    <col min="8717" max="8718" width="5" customWidth="1"/>
    <col min="8719" max="8719" width="0" hidden="1" customWidth="1"/>
    <col min="8720" max="8720" width="5.83203125" customWidth="1"/>
    <col min="8721" max="8721" width="6" customWidth="1"/>
    <col min="8722" max="8722" width="5.33203125" customWidth="1"/>
    <col min="8961" max="8961" width="20.5" customWidth="1"/>
    <col min="8962" max="8963" width="4" customWidth="1"/>
    <col min="8964" max="8964" width="4.1640625" customWidth="1"/>
    <col min="8965" max="8965" width="4.5" customWidth="1"/>
    <col min="8966" max="8966" width="3.6640625" customWidth="1"/>
    <col min="8967" max="8967" width="4.33203125" customWidth="1"/>
    <col min="8968" max="8968" width="3.83203125" customWidth="1"/>
    <col min="8969" max="8969" width="3.5" customWidth="1"/>
    <col min="8970" max="8970" width="6.1640625" customWidth="1"/>
    <col min="8971" max="8971" width="3.6640625" customWidth="1"/>
    <col min="8972" max="8972" width="3.5" customWidth="1"/>
    <col min="8973" max="8974" width="5" customWidth="1"/>
    <col min="8975" max="8975" width="0" hidden="1" customWidth="1"/>
    <col min="8976" max="8976" width="5.83203125" customWidth="1"/>
    <col min="8977" max="8977" width="6" customWidth="1"/>
    <col min="8978" max="8978" width="5.33203125" customWidth="1"/>
    <col min="9217" max="9217" width="20.5" customWidth="1"/>
    <col min="9218" max="9219" width="4" customWidth="1"/>
    <col min="9220" max="9220" width="4.1640625" customWidth="1"/>
    <col min="9221" max="9221" width="4.5" customWidth="1"/>
    <col min="9222" max="9222" width="3.6640625" customWidth="1"/>
    <col min="9223" max="9223" width="4.33203125" customWidth="1"/>
    <col min="9224" max="9224" width="3.83203125" customWidth="1"/>
    <col min="9225" max="9225" width="3.5" customWidth="1"/>
    <col min="9226" max="9226" width="6.1640625" customWidth="1"/>
    <col min="9227" max="9227" width="3.6640625" customWidth="1"/>
    <col min="9228" max="9228" width="3.5" customWidth="1"/>
    <col min="9229" max="9230" width="5" customWidth="1"/>
    <col min="9231" max="9231" width="0" hidden="1" customWidth="1"/>
    <col min="9232" max="9232" width="5.83203125" customWidth="1"/>
    <col min="9233" max="9233" width="6" customWidth="1"/>
    <col min="9234" max="9234" width="5.33203125" customWidth="1"/>
    <col min="9473" max="9473" width="20.5" customWidth="1"/>
    <col min="9474" max="9475" width="4" customWidth="1"/>
    <col min="9476" max="9476" width="4.1640625" customWidth="1"/>
    <col min="9477" max="9477" width="4.5" customWidth="1"/>
    <col min="9478" max="9478" width="3.6640625" customWidth="1"/>
    <col min="9479" max="9479" width="4.33203125" customWidth="1"/>
    <col min="9480" max="9480" width="3.83203125" customWidth="1"/>
    <col min="9481" max="9481" width="3.5" customWidth="1"/>
    <col min="9482" max="9482" width="6.1640625" customWidth="1"/>
    <col min="9483" max="9483" width="3.6640625" customWidth="1"/>
    <col min="9484" max="9484" width="3.5" customWidth="1"/>
    <col min="9485" max="9486" width="5" customWidth="1"/>
    <col min="9487" max="9487" width="0" hidden="1" customWidth="1"/>
    <col min="9488" max="9488" width="5.83203125" customWidth="1"/>
    <col min="9489" max="9489" width="6" customWidth="1"/>
    <col min="9490" max="9490" width="5.33203125" customWidth="1"/>
    <col min="9729" max="9729" width="20.5" customWidth="1"/>
    <col min="9730" max="9731" width="4" customWidth="1"/>
    <col min="9732" max="9732" width="4.1640625" customWidth="1"/>
    <col min="9733" max="9733" width="4.5" customWidth="1"/>
    <col min="9734" max="9734" width="3.6640625" customWidth="1"/>
    <col min="9735" max="9735" width="4.33203125" customWidth="1"/>
    <col min="9736" max="9736" width="3.83203125" customWidth="1"/>
    <col min="9737" max="9737" width="3.5" customWidth="1"/>
    <col min="9738" max="9738" width="6.1640625" customWidth="1"/>
    <col min="9739" max="9739" width="3.6640625" customWidth="1"/>
    <col min="9740" max="9740" width="3.5" customWidth="1"/>
    <col min="9741" max="9742" width="5" customWidth="1"/>
    <col min="9743" max="9743" width="0" hidden="1" customWidth="1"/>
    <col min="9744" max="9744" width="5.83203125" customWidth="1"/>
    <col min="9745" max="9745" width="6" customWidth="1"/>
    <col min="9746" max="9746" width="5.33203125" customWidth="1"/>
    <col min="9985" max="9985" width="20.5" customWidth="1"/>
    <col min="9986" max="9987" width="4" customWidth="1"/>
    <col min="9988" max="9988" width="4.1640625" customWidth="1"/>
    <col min="9989" max="9989" width="4.5" customWidth="1"/>
    <col min="9990" max="9990" width="3.6640625" customWidth="1"/>
    <col min="9991" max="9991" width="4.33203125" customWidth="1"/>
    <col min="9992" max="9992" width="3.83203125" customWidth="1"/>
    <col min="9993" max="9993" width="3.5" customWidth="1"/>
    <col min="9994" max="9994" width="6.1640625" customWidth="1"/>
    <col min="9995" max="9995" width="3.6640625" customWidth="1"/>
    <col min="9996" max="9996" width="3.5" customWidth="1"/>
    <col min="9997" max="9998" width="5" customWidth="1"/>
    <col min="9999" max="9999" width="0" hidden="1" customWidth="1"/>
    <col min="10000" max="10000" width="5.83203125" customWidth="1"/>
    <col min="10001" max="10001" width="6" customWidth="1"/>
    <col min="10002" max="10002" width="5.33203125" customWidth="1"/>
    <col min="10241" max="10241" width="20.5" customWidth="1"/>
    <col min="10242" max="10243" width="4" customWidth="1"/>
    <col min="10244" max="10244" width="4.1640625" customWidth="1"/>
    <col min="10245" max="10245" width="4.5" customWidth="1"/>
    <col min="10246" max="10246" width="3.6640625" customWidth="1"/>
    <col min="10247" max="10247" width="4.33203125" customWidth="1"/>
    <col min="10248" max="10248" width="3.83203125" customWidth="1"/>
    <col min="10249" max="10249" width="3.5" customWidth="1"/>
    <col min="10250" max="10250" width="6.1640625" customWidth="1"/>
    <col min="10251" max="10251" width="3.6640625" customWidth="1"/>
    <col min="10252" max="10252" width="3.5" customWidth="1"/>
    <col min="10253" max="10254" width="5" customWidth="1"/>
    <col min="10255" max="10255" width="0" hidden="1" customWidth="1"/>
    <col min="10256" max="10256" width="5.83203125" customWidth="1"/>
    <col min="10257" max="10257" width="6" customWidth="1"/>
    <col min="10258" max="10258" width="5.33203125" customWidth="1"/>
    <col min="10497" max="10497" width="20.5" customWidth="1"/>
    <col min="10498" max="10499" width="4" customWidth="1"/>
    <col min="10500" max="10500" width="4.1640625" customWidth="1"/>
    <col min="10501" max="10501" width="4.5" customWidth="1"/>
    <col min="10502" max="10502" width="3.6640625" customWidth="1"/>
    <col min="10503" max="10503" width="4.33203125" customWidth="1"/>
    <col min="10504" max="10504" width="3.83203125" customWidth="1"/>
    <col min="10505" max="10505" width="3.5" customWidth="1"/>
    <col min="10506" max="10506" width="6.1640625" customWidth="1"/>
    <col min="10507" max="10507" width="3.6640625" customWidth="1"/>
    <col min="10508" max="10508" width="3.5" customWidth="1"/>
    <col min="10509" max="10510" width="5" customWidth="1"/>
    <col min="10511" max="10511" width="0" hidden="1" customWidth="1"/>
    <col min="10512" max="10512" width="5.83203125" customWidth="1"/>
    <col min="10513" max="10513" width="6" customWidth="1"/>
    <col min="10514" max="10514" width="5.33203125" customWidth="1"/>
    <col min="10753" max="10753" width="20.5" customWidth="1"/>
    <col min="10754" max="10755" width="4" customWidth="1"/>
    <col min="10756" max="10756" width="4.1640625" customWidth="1"/>
    <col min="10757" max="10757" width="4.5" customWidth="1"/>
    <col min="10758" max="10758" width="3.6640625" customWidth="1"/>
    <col min="10759" max="10759" width="4.33203125" customWidth="1"/>
    <col min="10760" max="10760" width="3.83203125" customWidth="1"/>
    <col min="10761" max="10761" width="3.5" customWidth="1"/>
    <col min="10762" max="10762" width="6.1640625" customWidth="1"/>
    <col min="10763" max="10763" width="3.6640625" customWidth="1"/>
    <col min="10764" max="10764" width="3.5" customWidth="1"/>
    <col min="10765" max="10766" width="5" customWidth="1"/>
    <col min="10767" max="10767" width="0" hidden="1" customWidth="1"/>
    <col min="10768" max="10768" width="5.83203125" customWidth="1"/>
    <col min="10769" max="10769" width="6" customWidth="1"/>
    <col min="10770" max="10770" width="5.33203125" customWidth="1"/>
    <col min="11009" max="11009" width="20.5" customWidth="1"/>
    <col min="11010" max="11011" width="4" customWidth="1"/>
    <col min="11012" max="11012" width="4.1640625" customWidth="1"/>
    <col min="11013" max="11013" width="4.5" customWidth="1"/>
    <col min="11014" max="11014" width="3.6640625" customWidth="1"/>
    <col min="11015" max="11015" width="4.33203125" customWidth="1"/>
    <col min="11016" max="11016" width="3.83203125" customWidth="1"/>
    <col min="11017" max="11017" width="3.5" customWidth="1"/>
    <col min="11018" max="11018" width="6.1640625" customWidth="1"/>
    <col min="11019" max="11019" width="3.6640625" customWidth="1"/>
    <col min="11020" max="11020" width="3.5" customWidth="1"/>
    <col min="11021" max="11022" width="5" customWidth="1"/>
    <col min="11023" max="11023" width="0" hidden="1" customWidth="1"/>
    <col min="11024" max="11024" width="5.83203125" customWidth="1"/>
    <col min="11025" max="11025" width="6" customWidth="1"/>
    <col min="11026" max="11026" width="5.33203125" customWidth="1"/>
    <col min="11265" max="11265" width="20.5" customWidth="1"/>
    <col min="11266" max="11267" width="4" customWidth="1"/>
    <col min="11268" max="11268" width="4.1640625" customWidth="1"/>
    <col min="11269" max="11269" width="4.5" customWidth="1"/>
    <col min="11270" max="11270" width="3.6640625" customWidth="1"/>
    <col min="11271" max="11271" width="4.33203125" customWidth="1"/>
    <col min="11272" max="11272" width="3.83203125" customWidth="1"/>
    <col min="11273" max="11273" width="3.5" customWidth="1"/>
    <col min="11274" max="11274" width="6.1640625" customWidth="1"/>
    <col min="11275" max="11275" width="3.6640625" customWidth="1"/>
    <col min="11276" max="11276" width="3.5" customWidth="1"/>
    <col min="11277" max="11278" width="5" customWidth="1"/>
    <col min="11279" max="11279" width="0" hidden="1" customWidth="1"/>
    <col min="11280" max="11280" width="5.83203125" customWidth="1"/>
    <col min="11281" max="11281" width="6" customWidth="1"/>
    <col min="11282" max="11282" width="5.33203125" customWidth="1"/>
    <col min="11521" max="11521" width="20.5" customWidth="1"/>
    <col min="11522" max="11523" width="4" customWidth="1"/>
    <col min="11524" max="11524" width="4.1640625" customWidth="1"/>
    <col min="11525" max="11525" width="4.5" customWidth="1"/>
    <col min="11526" max="11526" width="3.6640625" customWidth="1"/>
    <col min="11527" max="11527" width="4.33203125" customWidth="1"/>
    <col min="11528" max="11528" width="3.83203125" customWidth="1"/>
    <col min="11529" max="11529" width="3.5" customWidth="1"/>
    <col min="11530" max="11530" width="6.1640625" customWidth="1"/>
    <col min="11531" max="11531" width="3.6640625" customWidth="1"/>
    <col min="11532" max="11532" width="3.5" customWidth="1"/>
    <col min="11533" max="11534" width="5" customWidth="1"/>
    <col min="11535" max="11535" width="0" hidden="1" customWidth="1"/>
    <col min="11536" max="11536" width="5.83203125" customWidth="1"/>
    <col min="11537" max="11537" width="6" customWidth="1"/>
    <col min="11538" max="11538" width="5.33203125" customWidth="1"/>
    <col min="11777" max="11777" width="20.5" customWidth="1"/>
    <col min="11778" max="11779" width="4" customWidth="1"/>
    <col min="11780" max="11780" width="4.1640625" customWidth="1"/>
    <col min="11781" max="11781" width="4.5" customWidth="1"/>
    <col min="11782" max="11782" width="3.6640625" customWidth="1"/>
    <col min="11783" max="11783" width="4.33203125" customWidth="1"/>
    <col min="11784" max="11784" width="3.83203125" customWidth="1"/>
    <col min="11785" max="11785" width="3.5" customWidth="1"/>
    <col min="11786" max="11786" width="6.1640625" customWidth="1"/>
    <col min="11787" max="11787" width="3.6640625" customWidth="1"/>
    <col min="11788" max="11788" width="3.5" customWidth="1"/>
    <col min="11789" max="11790" width="5" customWidth="1"/>
    <col min="11791" max="11791" width="0" hidden="1" customWidth="1"/>
    <col min="11792" max="11792" width="5.83203125" customWidth="1"/>
    <col min="11793" max="11793" width="6" customWidth="1"/>
    <col min="11794" max="11794" width="5.33203125" customWidth="1"/>
    <col min="12033" max="12033" width="20.5" customWidth="1"/>
    <col min="12034" max="12035" width="4" customWidth="1"/>
    <col min="12036" max="12036" width="4.1640625" customWidth="1"/>
    <col min="12037" max="12037" width="4.5" customWidth="1"/>
    <col min="12038" max="12038" width="3.6640625" customWidth="1"/>
    <col min="12039" max="12039" width="4.33203125" customWidth="1"/>
    <col min="12040" max="12040" width="3.83203125" customWidth="1"/>
    <col min="12041" max="12041" width="3.5" customWidth="1"/>
    <col min="12042" max="12042" width="6.1640625" customWidth="1"/>
    <col min="12043" max="12043" width="3.6640625" customWidth="1"/>
    <col min="12044" max="12044" width="3.5" customWidth="1"/>
    <col min="12045" max="12046" width="5" customWidth="1"/>
    <col min="12047" max="12047" width="0" hidden="1" customWidth="1"/>
    <col min="12048" max="12048" width="5.83203125" customWidth="1"/>
    <col min="12049" max="12049" width="6" customWidth="1"/>
    <col min="12050" max="12050" width="5.33203125" customWidth="1"/>
    <col min="12289" max="12289" width="20.5" customWidth="1"/>
    <col min="12290" max="12291" width="4" customWidth="1"/>
    <col min="12292" max="12292" width="4.1640625" customWidth="1"/>
    <col min="12293" max="12293" width="4.5" customWidth="1"/>
    <col min="12294" max="12294" width="3.6640625" customWidth="1"/>
    <col min="12295" max="12295" width="4.33203125" customWidth="1"/>
    <col min="12296" max="12296" width="3.83203125" customWidth="1"/>
    <col min="12297" max="12297" width="3.5" customWidth="1"/>
    <col min="12298" max="12298" width="6.1640625" customWidth="1"/>
    <col min="12299" max="12299" width="3.6640625" customWidth="1"/>
    <col min="12300" max="12300" width="3.5" customWidth="1"/>
    <col min="12301" max="12302" width="5" customWidth="1"/>
    <col min="12303" max="12303" width="0" hidden="1" customWidth="1"/>
    <col min="12304" max="12304" width="5.83203125" customWidth="1"/>
    <col min="12305" max="12305" width="6" customWidth="1"/>
    <col min="12306" max="12306" width="5.33203125" customWidth="1"/>
    <col min="12545" max="12545" width="20.5" customWidth="1"/>
    <col min="12546" max="12547" width="4" customWidth="1"/>
    <col min="12548" max="12548" width="4.1640625" customWidth="1"/>
    <col min="12549" max="12549" width="4.5" customWidth="1"/>
    <col min="12550" max="12550" width="3.6640625" customWidth="1"/>
    <col min="12551" max="12551" width="4.33203125" customWidth="1"/>
    <col min="12552" max="12552" width="3.83203125" customWidth="1"/>
    <col min="12553" max="12553" width="3.5" customWidth="1"/>
    <col min="12554" max="12554" width="6.1640625" customWidth="1"/>
    <col min="12555" max="12555" width="3.6640625" customWidth="1"/>
    <col min="12556" max="12556" width="3.5" customWidth="1"/>
    <col min="12557" max="12558" width="5" customWidth="1"/>
    <col min="12559" max="12559" width="0" hidden="1" customWidth="1"/>
    <col min="12560" max="12560" width="5.83203125" customWidth="1"/>
    <col min="12561" max="12561" width="6" customWidth="1"/>
    <col min="12562" max="12562" width="5.33203125" customWidth="1"/>
    <col min="12801" max="12801" width="20.5" customWidth="1"/>
    <col min="12802" max="12803" width="4" customWidth="1"/>
    <col min="12804" max="12804" width="4.1640625" customWidth="1"/>
    <col min="12805" max="12805" width="4.5" customWidth="1"/>
    <col min="12806" max="12806" width="3.6640625" customWidth="1"/>
    <col min="12807" max="12807" width="4.33203125" customWidth="1"/>
    <col min="12808" max="12808" width="3.83203125" customWidth="1"/>
    <col min="12809" max="12809" width="3.5" customWidth="1"/>
    <col min="12810" max="12810" width="6.1640625" customWidth="1"/>
    <col min="12811" max="12811" width="3.6640625" customWidth="1"/>
    <col min="12812" max="12812" width="3.5" customWidth="1"/>
    <col min="12813" max="12814" width="5" customWidth="1"/>
    <col min="12815" max="12815" width="0" hidden="1" customWidth="1"/>
    <col min="12816" max="12816" width="5.83203125" customWidth="1"/>
    <col min="12817" max="12817" width="6" customWidth="1"/>
    <col min="12818" max="12818" width="5.33203125" customWidth="1"/>
    <col min="13057" max="13057" width="20.5" customWidth="1"/>
    <col min="13058" max="13059" width="4" customWidth="1"/>
    <col min="13060" max="13060" width="4.1640625" customWidth="1"/>
    <col min="13061" max="13061" width="4.5" customWidth="1"/>
    <col min="13062" max="13062" width="3.6640625" customWidth="1"/>
    <col min="13063" max="13063" width="4.33203125" customWidth="1"/>
    <col min="13064" max="13064" width="3.83203125" customWidth="1"/>
    <col min="13065" max="13065" width="3.5" customWidth="1"/>
    <col min="13066" max="13066" width="6.1640625" customWidth="1"/>
    <col min="13067" max="13067" width="3.6640625" customWidth="1"/>
    <col min="13068" max="13068" width="3.5" customWidth="1"/>
    <col min="13069" max="13070" width="5" customWidth="1"/>
    <col min="13071" max="13071" width="0" hidden="1" customWidth="1"/>
    <col min="13072" max="13072" width="5.83203125" customWidth="1"/>
    <col min="13073" max="13073" width="6" customWidth="1"/>
    <col min="13074" max="13074" width="5.33203125" customWidth="1"/>
    <col min="13313" max="13313" width="20.5" customWidth="1"/>
    <col min="13314" max="13315" width="4" customWidth="1"/>
    <col min="13316" max="13316" width="4.1640625" customWidth="1"/>
    <col min="13317" max="13317" width="4.5" customWidth="1"/>
    <col min="13318" max="13318" width="3.6640625" customWidth="1"/>
    <col min="13319" max="13319" width="4.33203125" customWidth="1"/>
    <col min="13320" max="13320" width="3.83203125" customWidth="1"/>
    <col min="13321" max="13321" width="3.5" customWidth="1"/>
    <col min="13322" max="13322" width="6.1640625" customWidth="1"/>
    <col min="13323" max="13323" width="3.6640625" customWidth="1"/>
    <col min="13324" max="13324" width="3.5" customWidth="1"/>
    <col min="13325" max="13326" width="5" customWidth="1"/>
    <col min="13327" max="13327" width="0" hidden="1" customWidth="1"/>
    <col min="13328" max="13328" width="5.83203125" customWidth="1"/>
    <col min="13329" max="13329" width="6" customWidth="1"/>
    <col min="13330" max="13330" width="5.33203125" customWidth="1"/>
    <col min="13569" max="13569" width="20.5" customWidth="1"/>
    <col min="13570" max="13571" width="4" customWidth="1"/>
    <col min="13572" max="13572" width="4.1640625" customWidth="1"/>
    <col min="13573" max="13573" width="4.5" customWidth="1"/>
    <col min="13574" max="13574" width="3.6640625" customWidth="1"/>
    <col min="13575" max="13575" width="4.33203125" customWidth="1"/>
    <col min="13576" max="13576" width="3.83203125" customWidth="1"/>
    <col min="13577" max="13577" width="3.5" customWidth="1"/>
    <col min="13578" max="13578" width="6.1640625" customWidth="1"/>
    <col min="13579" max="13579" width="3.6640625" customWidth="1"/>
    <col min="13580" max="13580" width="3.5" customWidth="1"/>
    <col min="13581" max="13582" width="5" customWidth="1"/>
    <col min="13583" max="13583" width="0" hidden="1" customWidth="1"/>
    <col min="13584" max="13584" width="5.83203125" customWidth="1"/>
    <col min="13585" max="13585" width="6" customWidth="1"/>
    <col min="13586" max="13586" width="5.33203125" customWidth="1"/>
    <col min="13825" max="13825" width="20.5" customWidth="1"/>
    <col min="13826" max="13827" width="4" customWidth="1"/>
    <col min="13828" max="13828" width="4.1640625" customWidth="1"/>
    <col min="13829" max="13829" width="4.5" customWidth="1"/>
    <col min="13830" max="13830" width="3.6640625" customWidth="1"/>
    <col min="13831" max="13831" width="4.33203125" customWidth="1"/>
    <col min="13832" max="13832" width="3.83203125" customWidth="1"/>
    <col min="13833" max="13833" width="3.5" customWidth="1"/>
    <col min="13834" max="13834" width="6.1640625" customWidth="1"/>
    <col min="13835" max="13835" width="3.6640625" customWidth="1"/>
    <col min="13836" max="13836" width="3.5" customWidth="1"/>
    <col min="13837" max="13838" width="5" customWidth="1"/>
    <col min="13839" max="13839" width="0" hidden="1" customWidth="1"/>
    <col min="13840" max="13840" width="5.83203125" customWidth="1"/>
    <col min="13841" max="13841" width="6" customWidth="1"/>
    <col min="13842" max="13842" width="5.33203125" customWidth="1"/>
    <col min="14081" max="14081" width="20.5" customWidth="1"/>
    <col min="14082" max="14083" width="4" customWidth="1"/>
    <col min="14084" max="14084" width="4.1640625" customWidth="1"/>
    <col min="14085" max="14085" width="4.5" customWidth="1"/>
    <col min="14086" max="14086" width="3.6640625" customWidth="1"/>
    <col min="14087" max="14087" width="4.33203125" customWidth="1"/>
    <col min="14088" max="14088" width="3.83203125" customWidth="1"/>
    <col min="14089" max="14089" width="3.5" customWidth="1"/>
    <col min="14090" max="14090" width="6.1640625" customWidth="1"/>
    <col min="14091" max="14091" width="3.6640625" customWidth="1"/>
    <col min="14092" max="14092" width="3.5" customWidth="1"/>
    <col min="14093" max="14094" width="5" customWidth="1"/>
    <col min="14095" max="14095" width="0" hidden="1" customWidth="1"/>
    <col min="14096" max="14096" width="5.83203125" customWidth="1"/>
    <col min="14097" max="14097" width="6" customWidth="1"/>
    <col min="14098" max="14098" width="5.33203125" customWidth="1"/>
    <col min="14337" max="14337" width="20.5" customWidth="1"/>
    <col min="14338" max="14339" width="4" customWidth="1"/>
    <col min="14340" max="14340" width="4.1640625" customWidth="1"/>
    <col min="14341" max="14341" width="4.5" customWidth="1"/>
    <col min="14342" max="14342" width="3.6640625" customWidth="1"/>
    <col min="14343" max="14343" width="4.33203125" customWidth="1"/>
    <col min="14344" max="14344" width="3.83203125" customWidth="1"/>
    <col min="14345" max="14345" width="3.5" customWidth="1"/>
    <col min="14346" max="14346" width="6.1640625" customWidth="1"/>
    <col min="14347" max="14347" width="3.6640625" customWidth="1"/>
    <col min="14348" max="14348" width="3.5" customWidth="1"/>
    <col min="14349" max="14350" width="5" customWidth="1"/>
    <col min="14351" max="14351" width="0" hidden="1" customWidth="1"/>
    <col min="14352" max="14352" width="5.83203125" customWidth="1"/>
    <col min="14353" max="14353" width="6" customWidth="1"/>
    <col min="14354" max="14354" width="5.33203125" customWidth="1"/>
    <col min="14593" max="14593" width="20.5" customWidth="1"/>
    <col min="14594" max="14595" width="4" customWidth="1"/>
    <col min="14596" max="14596" width="4.1640625" customWidth="1"/>
    <col min="14597" max="14597" width="4.5" customWidth="1"/>
    <col min="14598" max="14598" width="3.6640625" customWidth="1"/>
    <col min="14599" max="14599" width="4.33203125" customWidth="1"/>
    <col min="14600" max="14600" width="3.83203125" customWidth="1"/>
    <col min="14601" max="14601" width="3.5" customWidth="1"/>
    <col min="14602" max="14602" width="6.1640625" customWidth="1"/>
    <col min="14603" max="14603" width="3.6640625" customWidth="1"/>
    <col min="14604" max="14604" width="3.5" customWidth="1"/>
    <col min="14605" max="14606" width="5" customWidth="1"/>
    <col min="14607" max="14607" width="0" hidden="1" customWidth="1"/>
    <col min="14608" max="14608" width="5.83203125" customWidth="1"/>
    <col min="14609" max="14609" width="6" customWidth="1"/>
    <col min="14610" max="14610" width="5.33203125" customWidth="1"/>
    <col min="14849" max="14849" width="20.5" customWidth="1"/>
    <col min="14850" max="14851" width="4" customWidth="1"/>
    <col min="14852" max="14852" width="4.1640625" customWidth="1"/>
    <col min="14853" max="14853" width="4.5" customWidth="1"/>
    <col min="14854" max="14854" width="3.6640625" customWidth="1"/>
    <col min="14855" max="14855" width="4.33203125" customWidth="1"/>
    <col min="14856" max="14856" width="3.83203125" customWidth="1"/>
    <col min="14857" max="14857" width="3.5" customWidth="1"/>
    <col min="14858" max="14858" width="6.1640625" customWidth="1"/>
    <col min="14859" max="14859" width="3.6640625" customWidth="1"/>
    <col min="14860" max="14860" width="3.5" customWidth="1"/>
    <col min="14861" max="14862" width="5" customWidth="1"/>
    <col min="14863" max="14863" width="0" hidden="1" customWidth="1"/>
    <col min="14864" max="14864" width="5.83203125" customWidth="1"/>
    <col min="14865" max="14865" width="6" customWidth="1"/>
    <col min="14866" max="14866" width="5.33203125" customWidth="1"/>
    <col min="15105" max="15105" width="20.5" customWidth="1"/>
    <col min="15106" max="15107" width="4" customWidth="1"/>
    <col min="15108" max="15108" width="4.1640625" customWidth="1"/>
    <col min="15109" max="15109" width="4.5" customWidth="1"/>
    <col min="15110" max="15110" width="3.6640625" customWidth="1"/>
    <col min="15111" max="15111" width="4.33203125" customWidth="1"/>
    <col min="15112" max="15112" width="3.83203125" customWidth="1"/>
    <col min="15113" max="15113" width="3.5" customWidth="1"/>
    <col min="15114" max="15114" width="6.1640625" customWidth="1"/>
    <col min="15115" max="15115" width="3.6640625" customWidth="1"/>
    <col min="15116" max="15116" width="3.5" customWidth="1"/>
    <col min="15117" max="15118" width="5" customWidth="1"/>
    <col min="15119" max="15119" width="0" hidden="1" customWidth="1"/>
    <col min="15120" max="15120" width="5.83203125" customWidth="1"/>
    <col min="15121" max="15121" width="6" customWidth="1"/>
    <col min="15122" max="15122" width="5.33203125" customWidth="1"/>
    <col min="15361" max="15361" width="20.5" customWidth="1"/>
    <col min="15362" max="15363" width="4" customWidth="1"/>
    <col min="15364" max="15364" width="4.1640625" customWidth="1"/>
    <col min="15365" max="15365" width="4.5" customWidth="1"/>
    <col min="15366" max="15366" width="3.6640625" customWidth="1"/>
    <col min="15367" max="15367" width="4.33203125" customWidth="1"/>
    <col min="15368" max="15368" width="3.83203125" customWidth="1"/>
    <col min="15369" max="15369" width="3.5" customWidth="1"/>
    <col min="15370" max="15370" width="6.1640625" customWidth="1"/>
    <col min="15371" max="15371" width="3.6640625" customWidth="1"/>
    <col min="15372" max="15372" width="3.5" customWidth="1"/>
    <col min="15373" max="15374" width="5" customWidth="1"/>
    <col min="15375" max="15375" width="0" hidden="1" customWidth="1"/>
    <col min="15376" max="15376" width="5.83203125" customWidth="1"/>
    <col min="15377" max="15377" width="6" customWidth="1"/>
    <col min="15378" max="15378" width="5.33203125" customWidth="1"/>
    <col min="15617" max="15617" width="20.5" customWidth="1"/>
    <col min="15618" max="15619" width="4" customWidth="1"/>
    <col min="15620" max="15620" width="4.1640625" customWidth="1"/>
    <col min="15621" max="15621" width="4.5" customWidth="1"/>
    <col min="15622" max="15622" width="3.6640625" customWidth="1"/>
    <col min="15623" max="15623" width="4.33203125" customWidth="1"/>
    <col min="15624" max="15624" width="3.83203125" customWidth="1"/>
    <col min="15625" max="15625" width="3.5" customWidth="1"/>
    <col min="15626" max="15626" width="6.1640625" customWidth="1"/>
    <col min="15627" max="15627" width="3.6640625" customWidth="1"/>
    <col min="15628" max="15628" width="3.5" customWidth="1"/>
    <col min="15629" max="15630" width="5" customWidth="1"/>
    <col min="15631" max="15631" width="0" hidden="1" customWidth="1"/>
    <col min="15632" max="15632" width="5.83203125" customWidth="1"/>
    <col min="15633" max="15633" width="6" customWidth="1"/>
    <col min="15634" max="15634" width="5.33203125" customWidth="1"/>
    <col min="15873" max="15873" width="20.5" customWidth="1"/>
    <col min="15874" max="15875" width="4" customWidth="1"/>
    <col min="15876" max="15876" width="4.1640625" customWidth="1"/>
    <col min="15877" max="15877" width="4.5" customWidth="1"/>
    <col min="15878" max="15878" width="3.6640625" customWidth="1"/>
    <col min="15879" max="15879" width="4.33203125" customWidth="1"/>
    <col min="15880" max="15880" width="3.83203125" customWidth="1"/>
    <col min="15881" max="15881" width="3.5" customWidth="1"/>
    <col min="15882" max="15882" width="6.1640625" customWidth="1"/>
    <col min="15883" max="15883" width="3.6640625" customWidth="1"/>
    <col min="15884" max="15884" width="3.5" customWidth="1"/>
    <col min="15885" max="15886" width="5" customWidth="1"/>
    <col min="15887" max="15887" width="0" hidden="1" customWidth="1"/>
    <col min="15888" max="15888" width="5.83203125" customWidth="1"/>
    <col min="15889" max="15889" width="6" customWidth="1"/>
    <col min="15890" max="15890" width="5.33203125" customWidth="1"/>
    <col min="16129" max="16129" width="20.5" customWidth="1"/>
    <col min="16130" max="16131" width="4" customWidth="1"/>
    <col min="16132" max="16132" width="4.1640625" customWidth="1"/>
    <col min="16133" max="16133" width="4.5" customWidth="1"/>
    <col min="16134" max="16134" width="3.6640625" customWidth="1"/>
    <col min="16135" max="16135" width="4.33203125" customWidth="1"/>
    <col min="16136" max="16136" width="3.83203125" customWidth="1"/>
    <col min="16137" max="16137" width="3.5" customWidth="1"/>
    <col min="16138" max="16138" width="6.1640625" customWidth="1"/>
    <col min="16139" max="16139" width="3.6640625" customWidth="1"/>
    <col min="16140" max="16140" width="3.5" customWidth="1"/>
    <col min="16141" max="16142" width="5" customWidth="1"/>
    <col min="16143" max="16143" width="0" hidden="1" customWidth="1"/>
    <col min="16144" max="16144" width="5.83203125" customWidth="1"/>
    <col min="16145" max="16145" width="6" customWidth="1"/>
    <col min="16146" max="16146" width="5.33203125" customWidth="1"/>
  </cols>
  <sheetData>
    <row r="1" spans="1:18">
      <c r="G1" s="1" t="s">
        <v>55</v>
      </c>
      <c r="P1" s="2"/>
      <c r="Q1" s="2"/>
      <c r="R1" s="2"/>
    </row>
    <row r="2" spans="1:18">
      <c r="A2" s="1" t="s">
        <v>0</v>
      </c>
      <c r="P2" s="2"/>
      <c r="Q2" s="2"/>
      <c r="R2" s="2"/>
    </row>
    <row r="3" spans="1:18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4" t="s">
        <v>16</v>
      </c>
      <c r="Q3" s="4" t="s">
        <v>17</v>
      </c>
      <c r="R3" s="4" t="s">
        <v>18</v>
      </c>
    </row>
    <row r="4" spans="1:18">
      <c r="A4" s="19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"/>
      <c r="P4" s="6" t="str">
        <f>IF(D4=0,"",E4/D4)</f>
        <v/>
      </c>
      <c r="Q4" s="6" t="str">
        <f>IF(D4=0,"",(H4+I4*2+J4*3+K4*4)/D4)</f>
        <v/>
      </c>
      <c r="R4" s="6" t="str">
        <f>IF(C4=0,"",(E4+L4)/C4)</f>
        <v/>
      </c>
    </row>
    <row r="5" spans="1:18">
      <c r="A5" t="s">
        <v>20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5"/>
      <c r="O5" s="5"/>
      <c r="P5" s="6" t="str">
        <f t="shared" ref="P5:P30" si="0">IF(D5=0,"",E5/D5)</f>
        <v/>
      </c>
      <c r="Q5" s="6" t="str">
        <f t="shared" ref="Q5:Q30" si="1">IF(D5=0,"",(H5+I5*2+J5*3+K5*4)/D5)</f>
        <v/>
      </c>
      <c r="R5" s="6" t="str">
        <f t="shared" ref="R5:R30" si="2">IF(C5=0,"",(E5+L5)/C5)</f>
        <v/>
      </c>
    </row>
    <row r="6" spans="1:18">
      <c r="A6" t="s">
        <v>21</v>
      </c>
      <c r="B6" s="17">
        <v>8</v>
      </c>
      <c r="C6" s="17">
        <v>33</v>
      </c>
      <c r="D6" s="17">
        <v>32</v>
      </c>
      <c r="E6" s="17">
        <v>14</v>
      </c>
      <c r="F6" s="17">
        <v>13</v>
      </c>
      <c r="G6" s="17">
        <v>2</v>
      </c>
      <c r="H6" s="17">
        <v>12</v>
      </c>
      <c r="I6" s="17">
        <v>2</v>
      </c>
      <c r="J6" s="17"/>
      <c r="K6" s="17"/>
      <c r="L6" s="17">
        <v>1</v>
      </c>
      <c r="M6" s="17"/>
      <c r="N6" s="5"/>
      <c r="O6" s="5"/>
      <c r="P6" s="6">
        <f t="shared" si="0"/>
        <v>0.4375</v>
      </c>
      <c r="Q6" s="6">
        <f t="shared" si="1"/>
        <v>0.5</v>
      </c>
      <c r="R6" s="6">
        <f t="shared" si="2"/>
        <v>0.45454545454545453</v>
      </c>
    </row>
    <row r="7" spans="1:18">
      <c r="A7" t="s">
        <v>22</v>
      </c>
      <c r="B7" s="17">
        <v>2</v>
      </c>
      <c r="C7" s="17">
        <v>9</v>
      </c>
      <c r="D7" s="17">
        <v>4</v>
      </c>
      <c r="E7" s="17">
        <v>3</v>
      </c>
      <c r="F7" s="17">
        <v>3</v>
      </c>
      <c r="G7" s="17">
        <v>2</v>
      </c>
      <c r="H7" s="17">
        <v>3</v>
      </c>
      <c r="I7" s="17"/>
      <c r="J7" s="17"/>
      <c r="K7" s="17"/>
      <c r="L7" s="18">
        <v>5</v>
      </c>
      <c r="M7" s="17"/>
      <c r="N7" s="5"/>
      <c r="O7" s="5"/>
      <c r="P7" s="6">
        <f t="shared" ref="P7" si="3">IF(D7=0,"",E7/D7)</f>
        <v>0.75</v>
      </c>
      <c r="Q7" s="6">
        <f t="shared" ref="Q7" si="4">IF(D7=0,"",(H7+I7*2+J7*3+K7*4)/D7)</f>
        <v>0.75</v>
      </c>
      <c r="R7" s="6">
        <f t="shared" ref="R7" si="5">IF(C7=0,"",(E7+L7)/C7)</f>
        <v>0.88888888888888884</v>
      </c>
    </row>
    <row r="8" spans="1:18">
      <c r="A8" t="s">
        <v>23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5"/>
      <c r="O8" s="5"/>
      <c r="P8" s="6" t="str">
        <f t="shared" si="0"/>
        <v/>
      </c>
      <c r="Q8" s="6" t="str">
        <f t="shared" si="1"/>
        <v/>
      </c>
      <c r="R8" s="6" t="str">
        <f t="shared" si="2"/>
        <v/>
      </c>
    </row>
    <row r="9" spans="1:18">
      <c r="A9" t="s">
        <v>24</v>
      </c>
      <c r="B9" s="17">
        <v>7</v>
      </c>
      <c r="C9" s="17">
        <v>30</v>
      </c>
      <c r="D9" s="17">
        <v>28</v>
      </c>
      <c r="E9" s="17">
        <v>18</v>
      </c>
      <c r="F9" s="17">
        <v>11</v>
      </c>
      <c r="G9" s="17">
        <v>8</v>
      </c>
      <c r="H9" s="17">
        <v>15</v>
      </c>
      <c r="I9" s="17">
        <v>2</v>
      </c>
      <c r="J9" s="17">
        <v>1</v>
      </c>
      <c r="K9" s="17"/>
      <c r="L9" s="17">
        <v>2</v>
      </c>
      <c r="M9" s="17"/>
      <c r="N9" s="5"/>
      <c r="O9" s="5"/>
      <c r="P9" s="6">
        <f t="shared" si="0"/>
        <v>0.6428571428571429</v>
      </c>
      <c r="Q9" s="6">
        <f t="shared" si="1"/>
        <v>0.7857142857142857</v>
      </c>
      <c r="R9" s="6">
        <f t="shared" si="2"/>
        <v>0.66666666666666663</v>
      </c>
    </row>
    <row r="10" spans="1:18">
      <c r="A10" t="s">
        <v>25</v>
      </c>
      <c r="B10" s="17">
        <v>6</v>
      </c>
      <c r="C10" s="17">
        <v>17</v>
      </c>
      <c r="D10" s="17">
        <v>15</v>
      </c>
      <c r="E10" s="17">
        <v>6</v>
      </c>
      <c r="F10" s="17">
        <v>5</v>
      </c>
      <c r="G10" s="17">
        <v>3</v>
      </c>
      <c r="H10" s="17">
        <v>5</v>
      </c>
      <c r="I10" s="17">
        <v>1</v>
      </c>
      <c r="J10" s="18"/>
      <c r="K10" s="17"/>
      <c r="L10" s="17">
        <v>2</v>
      </c>
      <c r="M10" s="17"/>
      <c r="N10" s="5"/>
      <c r="O10" s="5"/>
      <c r="P10" s="6">
        <f t="shared" si="0"/>
        <v>0.4</v>
      </c>
      <c r="Q10" s="6">
        <f t="shared" si="1"/>
        <v>0.46666666666666667</v>
      </c>
      <c r="R10" s="6">
        <f t="shared" si="2"/>
        <v>0.47058823529411764</v>
      </c>
    </row>
    <row r="11" spans="1:18">
      <c r="A11" t="s">
        <v>26</v>
      </c>
      <c r="B11" s="18">
        <v>7</v>
      </c>
      <c r="C11" s="17">
        <v>24</v>
      </c>
      <c r="D11" s="17">
        <v>24</v>
      </c>
      <c r="E11" s="17">
        <v>14</v>
      </c>
      <c r="F11" s="17">
        <v>5</v>
      </c>
      <c r="G11" s="17">
        <v>10</v>
      </c>
      <c r="H11" s="17">
        <v>11</v>
      </c>
      <c r="I11" s="17"/>
      <c r="J11" s="18"/>
      <c r="K11" s="18">
        <v>3</v>
      </c>
      <c r="L11" s="17"/>
      <c r="M11" s="17"/>
      <c r="N11" s="5"/>
      <c r="O11" s="5"/>
      <c r="P11" s="6">
        <f t="shared" si="0"/>
        <v>0.58333333333333337</v>
      </c>
      <c r="Q11" s="6">
        <f t="shared" si="1"/>
        <v>0.95833333333333337</v>
      </c>
      <c r="R11" s="6">
        <f t="shared" si="2"/>
        <v>0.58333333333333337</v>
      </c>
    </row>
    <row r="12" spans="1:18">
      <c r="A12" t="s">
        <v>27</v>
      </c>
      <c r="B12" s="17">
        <v>6</v>
      </c>
      <c r="C12" s="17">
        <v>20</v>
      </c>
      <c r="D12" s="17">
        <v>20</v>
      </c>
      <c r="E12" s="17">
        <v>14</v>
      </c>
      <c r="F12" s="17">
        <v>5</v>
      </c>
      <c r="G12" s="17">
        <v>6</v>
      </c>
      <c r="H12" s="17">
        <v>11</v>
      </c>
      <c r="I12" s="17">
        <v>2</v>
      </c>
      <c r="J12" s="17">
        <v>1</v>
      </c>
      <c r="K12" s="17"/>
      <c r="L12" s="17"/>
      <c r="M12" s="17"/>
      <c r="N12" s="5"/>
      <c r="O12" s="5"/>
      <c r="P12" s="6">
        <f t="shared" si="0"/>
        <v>0.7</v>
      </c>
      <c r="Q12" s="6">
        <f t="shared" si="1"/>
        <v>0.9</v>
      </c>
      <c r="R12" s="6">
        <f t="shared" si="2"/>
        <v>0.7</v>
      </c>
    </row>
    <row r="13" spans="1:18">
      <c r="A13" t="s">
        <v>68</v>
      </c>
      <c r="B13" s="17">
        <v>2</v>
      </c>
      <c r="C13" s="17">
        <v>7</v>
      </c>
      <c r="D13" s="17">
        <v>7</v>
      </c>
      <c r="E13" s="17">
        <v>5</v>
      </c>
      <c r="F13" s="17">
        <v>3</v>
      </c>
      <c r="G13" s="17"/>
      <c r="H13" s="17">
        <v>5</v>
      </c>
      <c r="I13" s="17"/>
      <c r="J13" s="18"/>
      <c r="K13" s="17"/>
      <c r="L13" s="17"/>
      <c r="M13" s="17"/>
      <c r="N13" s="5"/>
      <c r="O13" s="5"/>
      <c r="P13" s="6">
        <f t="shared" ref="P13" si="6">IF(D13=0,"",E13/D13)</f>
        <v>0.7142857142857143</v>
      </c>
      <c r="Q13" s="6">
        <f t="shared" ref="Q13" si="7">IF(D13=0,"",(H13+I13*2+J13*3+K13*4)/D13)</f>
        <v>0.7142857142857143</v>
      </c>
      <c r="R13" s="6">
        <f t="shared" ref="R13" si="8">IF(C13=0,"",(E13+L13)/C13)</f>
        <v>0.7142857142857143</v>
      </c>
    </row>
    <row r="14" spans="1:18">
      <c r="A14" s="20" t="s">
        <v>69</v>
      </c>
      <c r="B14" s="17">
        <v>4</v>
      </c>
      <c r="C14" s="17">
        <v>13</v>
      </c>
      <c r="D14" s="17">
        <v>13</v>
      </c>
      <c r="E14" s="17">
        <v>9</v>
      </c>
      <c r="F14" s="17">
        <v>6</v>
      </c>
      <c r="G14" s="17">
        <v>4</v>
      </c>
      <c r="H14" s="17">
        <v>9</v>
      </c>
      <c r="I14" s="17"/>
      <c r="J14" s="18"/>
      <c r="K14" s="17"/>
      <c r="L14" s="17"/>
      <c r="M14" s="17"/>
      <c r="N14" s="5"/>
      <c r="O14" s="5"/>
      <c r="P14" s="6">
        <f t="shared" ref="P14" si="9">IF(D14=0,"",E14/D14)</f>
        <v>0.69230769230769229</v>
      </c>
      <c r="Q14" s="6">
        <f t="shared" ref="Q14" si="10">IF(D14=0,"",(H14+I14*2+J14*3+K14*4)/D14)</f>
        <v>0.69230769230769229</v>
      </c>
      <c r="R14" s="6">
        <f t="shared" ref="R14" si="11">IF(C14=0,"",(E14+L14)/C14)</f>
        <v>0.69230769230769229</v>
      </c>
    </row>
    <row r="15" spans="1:18">
      <c r="A15" t="s">
        <v>28</v>
      </c>
      <c r="B15" s="17"/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5"/>
      <c r="O15" s="5"/>
      <c r="P15" s="6" t="str">
        <f t="shared" si="0"/>
        <v/>
      </c>
      <c r="Q15" s="6" t="str">
        <f t="shared" si="1"/>
        <v/>
      </c>
      <c r="R15" s="6" t="str">
        <f t="shared" si="2"/>
        <v/>
      </c>
    </row>
    <row r="16" spans="1:18">
      <c r="A16" t="s">
        <v>29</v>
      </c>
      <c r="B16" s="17">
        <v>3</v>
      </c>
      <c r="C16" s="17">
        <v>11</v>
      </c>
      <c r="D16" s="17">
        <v>10</v>
      </c>
      <c r="E16" s="17">
        <v>5</v>
      </c>
      <c r="F16" s="17">
        <v>2</v>
      </c>
      <c r="G16" s="17">
        <v>9</v>
      </c>
      <c r="H16" s="17">
        <v>5</v>
      </c>
      <c r="I16" s="17"/>
      <c r="J16" s="18"/>
      <c r="K16" s="17"/>
      <c r="L16" s="17">
        <v>1</v>
      </c>
      <c r="M16" s="17"/>
      <c r="N16" s="5"/>
      <c r="O16" s="5"/>
      <c r="P16" s="6">
        <f t="shared" si="0"/>
        <v>0.5</v>
      </c>
      <c r="Q16" s="6">
        <f t="shared" si="1"/>
        <v>0.5</v>
      </c>
      <c r="R16" s="6">
        <f t="shared" si="2"/>
        <v>0.54545454545454541</v>
      </c>
    </row>
    <row r="17" spans="1:19">
      <c r="A17" t="s">
        <v>30</v>
      </c>
      <c r="B17" s="17">
        <v>1</v>
      </c>
      <c r="C17" s="17">
        <v>3</v>
      </c>
      <c r="D17" s="17">
        <v>3</v>
      </c>
      <c r="E17" s="17"/>
      <c r="F17" s="17"/>
      <c r="G17" s="17"/>
      <c r="H17" s="17"/>
      <c r="I17" s="17"/>
      <c r="J17" s="18"/>
      <c r="K17" s="17"/>
      <c r="L17" s="17"/>
      <c r="M17" s="17"/>
      <c r="N17" s="5"/>
      <c r="O17" s="5"/>
      <c r="P17" s="6">
        <f t="shared" si="0"/>
        <v>0</v>
      </c>
      <c r="Q17" s="6">
        <f t="shared" si="1"/>
        <v>0</v>
      </c>
      <c r="R17" s="6">
        <f t="shared" si="2"/>
        <v>0</v>
      </c>
    </row>
    <row r="18" spans="1:19">
      <c r="A18" t="s">
        <v>31</v>
      </c>
      <c r="B18" s="17">
        <v>3</v>
      </c>
      <c r="C18" s="17">
        <v>9</v>
      </c>
      <c r="D18" s="17">
        <v>9</v>
      </c>
      <c r="E18" s="17">
        <v>3</v>
      </c>
      <c r="F18" s="17">
        <v>2</v>
      </c>
      <c r="G18" s="17">
        <v>1</v>
      </c>
      <c r="H18" s="17">
        <v>3</v>
      </c>
      <c r="I18" s="17"/>
      <c r="J18" s="18"/>
      <c r="K18" s="17"/>
      <c r="L18" s="17"/>
      <c r="M18" s="17"/>
      <c r="N18" s="5"/>
      <c r="O18" s="5"/>
      <c r="P18" s="6">
        <f t="shared" si="0"/>
        <v>0.33333333333333331</v>
      </c>
      <c r="Q18" s="6">
        <f t="shared" si="1"/>
        <v>0.33333333333333331</v>
      </c>
      <c r="R18" s="6">
        <f t="shared" si="2"/>
        <v>0.33333333333333331</v>
      </c>
    </row>
    <row r="19" spans="1:19">
      <c r="A19" t="s">
        <v>32</v>
      </c>
      <c r="B19" s="17">
        <v>6</v>
      </c>
      <c r="C19" s="17">
        <v>23</v>
      </c>
      <c r="D19" s="17">
        <v>21</v>
      </c>
      <c r="E19" s="17">
        <v>9</v>
      </c>
      <c r="F19" s="17">
        <v>4</v>
      </c>
      <c r="G19" s="17">
        <v>4</v>
      </c>
      <c r="H19" s="17">
        <v>6</v>
      </c>
      <c r="I19" s="17">
        <v>3</v>
      </c>
      <c r="J19" s="18"/>
      <c r="K19" s="17"/>
      <c r="L19" s="17">
        <v>2</v>
      </c>
      <c r="M19" s="17"/>
      <c r="N19" s="5"/>
      <c r="O19" s="5"/>
      <c r="P19" s="6">
        <f t="shared" si="0"/>
        <v>0.42857142857142855</v>
      </c>
      <c r="Q19" s="6">
        <f t="shared" si="1"/>
        <v>0.5714285714285714</v>
      </c>
      <c r="R19" s="6">
        <f t="shared" si="2"/>
        <v>0.47826086956521741</v>
      </c>
    </row>
    <row r="20" spans="1:19">
      <c r="A20" t="s">
        <v>33</v>
      </c>
      <c r="B20" s="17">
        <v>4</v>
      </c>
      <c r="C20" s="17">
        <v>12</v>
      </c>
      <c r="D20" s="17">
        <v>11</v>
      </c>
      <c r="E20" s="17">
        <v>8</v>
      </c>
      <c r="F20" s="17">
        <v>3</v>
      </c>
      <c r="G20" s="17">
        <v>7</v>
      </c>
      <c r="H20" s="17">
        <v>4</v>
      </c>
      <c r="I20" s="17">
        <v>2</v>
      </c>
      <c r="J20" s="18">
        <v>2</v>
      </c>
      <c r="K20" s="17"/>
      <c r="L20" s="17"/>
      <c r="M20" s="17">
        <v>1</v>
      </c>
      <c r="N20" s="5"/>
      <c r="O20" s="5"/>
      <c r="P20" s="6">
        <f t="shared" si="0"/>
        <v>0.72727272727272729</v>
      </c>
      <c r="Q20" s="4">
        <f t="shared" si="1"/>
        <v>1.2727272727272727</v>
      </c>
      <c r="R20" s="6">
        <f t="shared" si="2"/>
        <v>0.66666666666666663</v>
      </c>
    </row>
    <row r="21" spans="1:19">
      <c r="A21" t="s">
        <v>34</v>
      </c>
      <c r="B21" s="17"/>
      <c r="C21" s="17"/>
      <c r="D21" s="17"/>
      <c r="E21" s="17"/>
      <c r="F21" s="17"/>
      <c r="G21" s="17"/>
      <c r="H21" s="17"/>
      <c r="I21" s="17"/>
      <c r="J21" s="18"/>
      <c r="K21" s="17"/>
      <c r="L21" s="17"/>
      <c r="M21" s="17"/>
      <c r="N21" s="5"/>
      <c r="O21" s="5"/>
      <c r="P21" s="6" t="str">
        <f t="shared" si="0"/>
        <v/>
      </c>
      <c r="Q21" s="6" t="str">
        <f t="shared" si="1"/>
        <v/>
      </c>
      <c r="R21" s="6" t="str">
        <f t="shared" si="2"/>
        <v/>
      </c>
    </row>
    <row r="22" spans="1:19">
      <c r="A22" t="s">
        <v>65</v>
      </c>
      <c r="B22" s="17"/>
      <c r="C22" s="17"/>
      <c r="D22" s="17"/>
      <c r="E22" s="17"/>
      <c r="F22" s="17"/>
      <c r="G22" s="17"/>
      <c r="H22" s="17"/>
      <c r="I22" s="17"/>
      <c r="J22" s="18"/>
      <c r="K22" s="17"/>
      <c r="L22" s="17"/>
      <c r="M22" s="17"/>
      <c r="N22" s="5"/>
      <c r="O22" s="5"/>
      <c r="P22" s="6" t="str">
        <f t="shared" ref="P22:P23" si="12">IF(D22=0,"",E22/D22)</f>
        <v/>
      </c>
      <c r="Q22" s="6" t="str">
        <f t="shared" ref="Q22:Q23" si="13">IF(D22=0,"",(H22+I22*2+J22*3+K22*4)/D22)</f>
        <v/>
      </c>
      <c r="R22" s="6" t="str">
        <f t="shared" ref="R22:R23" si="14">IF(C22=0,"",(E22+L22)/C22)</f>
        <v/>
      </c>
    </row>
    <row r="23" spans="1:19">
      <c r="A23" t="s">
        <v>66</v>
      </c>
      <c r="B23" s="17">
        <v>3</v>
      </c>
      <c r="C23" s="17">
        <v>10</v>
      </c>
      <c r="D23" s="17">
        <v>10</v>
      </c>
      <c r="E23" s="17">
        <v>6</v>
      </c>
      <c r="F23" s="17">
        <v>3</v>
      </c>
      <c r="G23" s="17"/>
      <c r="H23" s="17">
        <v>6</v>
      </c>
      <c r="I23" s="17"/>
      <c r="J23" s="18"/>
      <c r="K23" s="17"/>
      <c r="L23" s="17"/>
      <c r="M23" s="17"/>
      <c r="N23" s="5"/>
      <c r="O23" s="5"/>
      <c r="P23" s="6">
        <f t="shared" si="12"/>
        <v>0.6</v>
      </c>
      <c r="Q23" s="6">
        <f t="shared" si="13"/>
        <v>0.6</v>
      </c>
      <c r="R23" s="6">
        <f t="shared" si="14"/>
        <v>0.6</v>
      </c>
    </row>
    <row r="24" spans="1:19">
      <c r="A24" t="s">
        <v>35</v>
      </c>
      <c r="B24" s="17">
        <v>4</v>
      </c>
      <c r="C24" s="17">
        <v>18</v>
      </c>
      <c r="D24" s="17">
        <v>17</v>
      </c>
      <c r="E24" s="17">
        <v>11</v>
      </c>
      <c r="F24" s="17">
        <v>7</v>
      </c>
      <c r="G24" s="17">
        <v>4</v>
      </c>
      <c r="H24" s="17">
        <v>10</v>
      </c>
      <c r="I24" s="17">
        <v>1</v>
      </c>
      <c r="J24" s="18"/>
      <c r="K24" s="17"/>
      <c r="L24" s="17">
        <v>1</v>
      </c>
      <c r="M24" s="17"/>
      <c r="N24" s="5"/>
      <c r="O24" s="5"/>
      <c r="P24" s="6">
        <f t="shared" si="0"/>
        <v>0.6470588235294118</v>
      </c>
      <c r="Q24" s="6">
        <f t="shared" si="1"/>
        <v>0.70588235294117652</v>
      </c>
      <c r="R24" s="6">
        <f t="shared" si="2"/>
        <v>0.66666666666666663</v>
      </c>
    </row>
    <row r="25" spans="1:19">
      <c r="A25" t="s">
        <v>36</v>
      </c>
      <c r="B25" s="17">
        <v>8</v>
      </c>
      <c r="C25" s="17">
        <v>32</v>
      </c>
      <c r="D25" s="17">
        <v>32</v>
      </c>
      <c r="E25" s="17">
        <v>17</v>
      </c>
      <c r="F25" s="17">
        <v>11</v>
      </c>
      <c r="G25" s="17">
        <v>3</v>
      </c>
      <c r="H25" s="18">
        <v>16</v>
      </c>
      <c r="I25" s="17"/>
      <c r="J25" s="17">
        <v>1</v>
      </c>
      <c r="K25" s="17"/>
      <c r="L25" s="17"/>
      <c r="M25" s="17"/>
      <c r="N25" s="5"/>
      <c r="O25" s="5"/>
      <c r="P25" s="6">
        <f t="shared" si="0"/>
        <v>0.53125</v>
      </c>
      <c r="Q25" s="6">
        <f t="shared" si="1"/>
        <v>0.59375</v>
      </c>
      <c r="R25" s="6">
        <f t="shared" si="2"/>
        <v>0.53125</v>
      </c>
    </row>
    <row r="26" spans="1:19">
      <c r="A26" t="s">
        <v>67</v>
      </c>
      <c r="B26" s="17">
        <v>6</v>
      </c>
      <c r="C26" s="17">
        <v>21</v>
      </c>
      <c r="D26" s="17">
        <v>19</v>
      </c>
      <c r="E26" s="17">
        <v>8</v>
      </c>
      <c r="F26" s="17">
        <v>4</v>
      </c>
      <c r="G26" s="17">
        <v>8</v>
      </c>
      <c r="H26" s="17">
        <v>6</v>
      </c>
      <c r="I26" s="17">
        <v>1</v>
      </c>
      <c r="J26" s="17">
        <v>1</v>
      </c>
      <c r="K26" s="17"/>
      <c r="L26" s="17">
        <v>1</v>
      </c>
      <c r="M26" s="17">
        <v>1</v>
      </c>
      <c r="N26" s="5"/>
      <c r="O26" s="5"/>
      <c r="P26" s="6">
        <f t="shared" ref="P26" si="15">IF(D26=0,"",E26/D26)</f>
        <v>0.42105263157894735</v>
      </c>
      <c r="Q26" s="6">
        <f t="shared" ref="Q26" si="16">IF(D26=0,"",(H26+I26*2+J26*3+K26*4)/D26)</f>
        <v>0.57894736842105265</v>
      </c>
      <c r="R26" s="6">
        <f t="shared" ref="R26" si="17">IF(C26=0,"",(E26+L26)/C26)</f>
        <v>0.42857142857142855</v>
      </c>
    </row>
    <row r="27" spans="1:19">
      <c r="A27" t="s">
        <v>37</v>
      </c>
      <c r="B27" s="18">
        <v>9</v>
      </c>
      <c r="C27" s="18">
        <v>34</v>
      </c>
      <c r="D27" s="18">
        <v>34</v>
      </c>
      <c r="E27" s="18">
        <v>26</v>
      </c>
      <c r="F27" s="18">
        <v>14</v>
      </c>
      <c r="G27" s="18">
        <v>28</v>
      </c>
      <c r="H27" s="17">
        <v>15</v>
      </c>
      <c r="I27" s="18">
        <v>7</v>
      </c>
      <c r="J27" s="17">
        <v>1</v>
      </c>
      <c r="K27" s="18">
        <v>3</v>
      </c>
      <c r="L27" s="17"/>
      <c r="M27" s="17"/>
      <c r="N27" s="5"/>
      <c r="O27" s="5"/>
      <c r="P27" s="4">
        <f t="shared" si="0"/>
        <v>0.76470588235294112</v>
      </c>
      <c r="Q27" s="6">
        <f t="shared" si="1"/>
        <v>1.2941176470588236</v>
      </c>
      <c r="R27" s="4">
        <f t="shared" si="2"/>
        <v>0.76470588235294112</v>
      </c>
    </row>
    <row r="28" spans="1:19">
      <c r="A28" t="s">
        <v>38</v>
      </c>
      <c r="B28" s="17">
        <v>5</v>
      </c>
      <c r="C28" s="17">
        <v>18</v>
      </c>
      <c r="D28" s="17">
        <v>18</v>
      </c>
      <c r="E28" s="17">
        <v>11</v>
      </c>
      <c r="F28" s="17">
        <v>3</v>
      </c>
      <c r="G28" s="17">
        <v>4</v>
      </c>
      <c r="H28" s="17">
        <v>9</v>
      </c>
      <c r="I28" s="17">
        <v>2</v>
      </c>
      <c r="J28" s="17"/>
      <c r="K28" s="17"/>
      <c r="L28" s="17"/>
      <c r="M28" s="17"/>
      <c r="N28" s="5"/>
      <c r="O28" s="5"/>
      <c r="P28" s="6">
        <f t="shared" si="0"/>
        <v>0.61111111111111116</v>
      </c>
      <c r="Q28" s="6">
        <f t="shared" si="1"/>
        <v>0.72222222222222221</v>
      </c>
      <c r="R28" s="6">
        <f t="shared" si="2"/>
        <v>0.61111111111111116</v>
      </c>
    </row>
    <row r="29" spans="1:19">
      <c r="A29" t="s">
        <v>39</v>
      </c>
      <c r="B29" s="17">
        <v>2</v>
      </c>
      <c r="C29" s="17">
        <v>8</v>
      </c>
      <c r="D29" s="17">
        <v>8</v>
      </c>
      <c r="E29" s="17">
        <v>4</v>
      </c>
      <c r="F29" s="17">
        <v>2</v>
      </c>
      <c r="G29" s="17">
        <v>3</v>
      </c>
      <c r="H29" s="17">
        <v>2</v>
      </c>
      <c r="I29" s="17">
        <v>2</v>
      </c>
      <c r="J29" s="17"/>
      <c r="K29" s="17"/>
      <c r="L29" s="17"/>
      <c r="M29" s="17"/>
      <c r="N29" s="5"/>
      <c r="O29" s="5"/>
      <c r="P29" s="6">
        <f t="shared" si="0"/>
        <v>0.5</v>
      </c>
      <c r="Q29" s="6">
        <f t="shared" si="1"/>
        <v>0.75</v>
      </c>
      <c r="R29" s="6">
        <f t="shared" si="2"/>
        <v>0.5</v>
      </c>
    </row>
    <row r="30" spans="1:19">
      <c r="A30" t="s">
        <v>70</v>
      </c>
      <c r="B30" s="17">
        <v>1</v>
      </c>
      <c r="C30" s="17">
        <v>5</v>
      </c>
      <c r="D30" s="17">
        <v>5</v>
      </c>
      <c r="E30" s="17">
        <v>1</v>
      </c>
      <c r="F30" s="17">
        <v>1</v>
      </c>
      <c r="G30" s="17"/>
      <c r="H30" s="17">
        <v>1</v>
      </c>
      <c r="I30" s="17"/>
      <c r="J30" s="17"/>
      <c r="K30" s="17"/>
      <c r="L30" s="17"/>
      <c r="M30" s="17"/>
      <c r="N30" s="5"/>
      <c r="O30" s="5"/>
      <c r="P30" s="6">
        <f t="shared" si="0"/>
        <v>0.2</v>
      </c>
      <c r="Q30" s="6">
        <f t="shared" si="1"/>
        <v>0.2</v>
      </c>
      <c r="R30" s="6">
        <f t="shared" si="2"/>
        <v>0.2</v>
      </c>
    </row>
    <row r="31" spans="1:19">
      <c r="A31" s="8"/>
      <c r="B31" s="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"/>
      <c r="Q31" s="2"/>
      <c r="R31" s="9"/>
    </row>
    <row r="32" spans="1:19">
      <c r="A32" s="1" t="s">
        <v>40</v>
      </c>
      <c r="B32" s="3" t="s">
        <v>2</v>
      </c>
      <c r="C32" s="3" t="s">
        <v>41</v>
      </c>
      <c r="D32" s="3" t="s">
        <v>6</v>
      </c>
      <c r="E32" s="3" t="s">
        <v>12</v>
      </c>
      <c r="F32" s="3" t="s">
        <v>15</v>
      </c>
      <c r="G32" s="3"/>
      <c r="H32" s="5"/>
      <c r="I32" s="3"/>
      <c r="J32" s="3" t="s">
        <v>42</v>
      </c>
      <c r="K32" s="3" t="s">
        <v>43</v>
      </c>
      <c r="L32" s="3" t="s">
        <v>44</v>
      </c>
      <c r="M32" s="1"/>
      <c r="N32" s="1"/>
      <c r="O32" s="1"/>
      <c r="P32" s="10"/>
      <c r="Q32" s="10"/>
      <c r="R32" s="10"/>
      <c r="S32" s="1"/>
    </row>
    <row r="33" spans="1:20">
      <c r="A33" t="s">
        <v>29</v>
      </c>
      <c r="B33" s="5">
        <v>2</v>
      </c>
      <c r="C33" s="5">
        <v>15</v>
      </c>
      <c r="D33" s="5">
        <v>22</v>
      </c>
      <c r="E33" s="5"/>
      <c r="F33" s="5"/>
      <c r="G33" s="11"/>
      <c r="H33" s="11"/>
      <c r="I33" s="11"/>
      <c r="J33" s="5">
        <v>2</v>
      </c>
      <c r="K33" s="5">
        <v>1</v>
      </c>
      <c r="L33" s="5"/>
      <c r="P33" s="15"/>
      <c r="Q33" s="2"/>
      <c r="R33" s="2"/>
    </row>
    <row r="34" spans="1:20">
      <c r="A34" t="s">
        <v>37</v>
      </c>
      <c r="B34" s="5">
        <v>7</v>
      </c>
      <c r="C34" s="5">
        <v>40</v>
      </c>
      <c r="D34" s="5">
        <v>26</v>
      </c>
      <c r="E34" s="5"/>
      <c r="F34" s="5">
        <v>2</v>
      </c>
      <c r="G34" s="11"/>
      <c r="H34" s="11"/>
      <c r="I34" s="11"/>
      <c r="J34" s="5">
        <v>4</v>
      </c>
      <c r="K34" s="5">
        <v>0</v>
      </c>
      <c r="L34" s="5"/>
      <c r="P34" s="15" t="s">
        <v>45</v>
      </c>
      <c r="Q34" s="2"/>
      <c r="R34" s="2"/>
    </row>
    <row r="35" spans="1:20">
      <c r="A35" t="s">
        <v>30</v>
      </c>
      <c r="B35" s="5">
        <v>1</v>
      </c>
      <c r="C35" s="5">
        <v>4</v>
      </c>
      <c r="D35" s="5">
        <v>2</v>
      </c>
      <c r="E35" s="5"/>
      <c r="F35" s="5"/>
      <c r="G35" s="11"/>
      <c r="H35" s="11"/>
      <c r="I35" s="11"/>
      <c r="J35" s="5"/>
      <c r="K35" s="5"/>
      <c r="L35" s="5"/>
      <c r="P35" s="2"/>
      <c r="Q35" s="2"/>
      <c r="R35" s="2"/>
    </row>
    <row r="36" spans="1:20">
      <c r="A36" t="s">
        <v>27</v>
      </c>
      <c r="B36" s="5">
        <v>1</v>
      </c>
      <c r="C36" s="5">
        <v>2</v>
      </c>
      <c r="D36" s="5">
        <v>3</v>
      </c>
      <c r="E36" s="5"/>
      <c r="F36" s="5"/>
      <c r="G36" s="11"/>
      <c r="H36" s="11"/>
      <c r="I36" s="11"/>
      <c r="J36" s="5"/>
      <c r="K36" s="5"/>
      <c r="L36" s="5"/>
      <c r="P36" s="2"/>
      <c r="Q36" s="2"/>
      <c r="R36" s="2"/>
    </row>
    <row r="38" spans="1:20">
      <c r="A38" s="1" t="s">
        <v>46</v>
      </c>
      <c r="B38" s="3" t="s">
        <v>4</v>
      </c>
      <c r="C38" s="3" t="s">
        <v>5</v>
      </c>
      <c r="D38" s="3" t="s">
        <v>6</v>
      </c>
      <c r="E38" s="3" t="s">
        <v>7</v>
      </c>
      <c r="F38" s="3" t="s">
        <v>12</v>
      </c>
      <c r="G38" s="3" t="s">
        <v>15</v>
      </c>
      <c r="H38" s="3" t="s">
        <v>47</v>
      </c>
      <c r="I38" s="3"/>
      <c r="J38" s="3" t="s">
        <v>16</v>
      </c>
      <c r="K38" s="3"/>
      <c r="L38" s="3" t="s">
        <v>13</v>
      </c>
      <c r="M38" s="3"/>
      <c r="N38" s="3"/>
      <c r="O38" s="12" t="s">
        <v>48</v>
      </c>
      <c r="P38" s="4" t="s">
        <v>49</v>
      </c>
      <c r="R38" s="4" t="s">
        <v>50</v>
      </c>
      <c r="T38" s="3" t="s">
        <v>51</v>
      </c>
    </row>
    <row r="39" spans="1:20">
      <c r="A39" s="7" t="s">
        <v>57</v>
      </c>
      <c r="B39" s="5">
        <v>47</v>
      </c>
      <c r="C39" s="5">
        <v>31</v>
      </c>
      <c r="D39" s="5">
        <v>20</v>
      </c>
      <c r="E39" s="5">
        <v>20</v>
      </c>
      <c r="F39" s="5">
        <v>3</v>
      </c>
      <c r="G39" s="5"/>
      <c r="H39" s="5"/>
      <c r="J39" s="2">
        <f>IF(B39=0,"",C39/B39)</f>
        <v>0.65957446808510634</v>
      </c>
      <c r="L39" s="16"/>
      <c r="P39" s="2" t="s">
        <v>58</v>
      </c>
      <c r="R39" s="2" t="s">
        <v>71</v>
      </c>
      <c r="T39" t="s">
        <v>72</v>
      </c>
    </row>
    <row r="40" spans="1:20">
      <c r="A40" s="7" t="s">
        <v>78</v>
      </c>
      <c r="J40" s="2" t="str">
        <f>IF(B40=0,"",C40/B40)</f>
        <v/>
      </c>
      <c r="P40" t="s">
        <v>85</v>
      </c>
      <c r="T40" t="s">
        <v>88</v>
      </c>
    </row>
    <row r="41" spans="1:20">
      <c r="A41" s="7" t="s">
        <v>59</v>
      </c>
      <c r="B41" s="5">
        <v>43</v>
      </c>
      <c r="C41" s="5">
        <v>22</v>
      </c>
      <c r="D41" s="5">
        <v>11</v>
      </c>
      <c r="E41" s="5">
        <v>11</v>
      </c>
      <c r="F41" s="5">
        <v>0</v>
      </c>
      <c r="G41" s="5"/>
      <c r="H41" s="5"/>
      <c r="J41" s="2">
        <f>IF(B41=0,"",C41/B41)</f>
        <v>0.51162790697674421</v>
      </c>
      <c r="P41" s="2" t="s">
        <v>73</v>
      </c>
      <c r="R41" s="2"/>
      <c r="T41" t="s">
        <v>88</v>
      </c>
    </row>
    <row r="42" spans="1:20">
      <c r="A42" s="7" t="s">
        <v>60</v>
      </c>
      <c r="B42" s="5">
        <v>39</v>
      </c>
      <c r="C42" s="5">
        <v>24</v>
      </c>
      <c r="D42" s="5">
        <v>14</v>
      </c>
      <c r="E42" s="5">
        <v>14</v>
      </c>
      <c r="F42" s="5">
        <v>0</v>
      </c>
      <c r="G42" s="5"/>
      <c r="H42" s="5"/>
      <c r="J42" s="2">
        <f t="shared" ref="J42:J48" si="18">IF(B42=0,"",C42/B42)</f>
        <v>0.61538461538461542</v>
      </c>
      <c r="P42" s="2" t="s">
        <v>74</v>
      </c>
      <c r="R42" s="2" t="s">
        <v>71</v>
      </c>
      <c r="T42" t="s">
        <v>75</v>
      </c>
    </row>
    <row r="43" spans="1:20">
      <c r="A43" s="7" t="s">
        <v>77</v>
      </c>
      <c r="B43" s="5">
        <v>36</v>
      </c>
      <c r="C43" s="5">
        <v>20</v>
      </c>
      <c r="D43" s="5">
        <v>11</v>
      </c>
      <c r="E43" s="5">
        <v>11</v>
      </c>
      <c r="F43" s="5">
        <v>1</v>
      </c>
      <c r="G43" s="5"/>
      <c r="H43" s="5"/>
      <c r="J43" s="2">
        <f t="shared" si="18"/>
        <v>0.55555555555555558</v>
      </c>
      <c r="L43">
        <v>2</v>
      </c>
      <c r="P43" s="2" t="s">
        <v>87</v>
      </c>
      <c r="R43" s="2" t="s">
        <v>72</v>
      </c>
      <c r="T43" t="s">
        <v>90</v>
      </c>
    </row>
    <row r="44" spans="1:20">
      <c r="A44" s="7" t="s">
        <v>61</v>
      </c>
      <c r="B44" s="5">
        <v>44</v>
      </c>
      <c r="C44" s="5">
        <v>25</v>
      </c>
      <c r="D44" s="5">
        <v>18</v>
      </c>
      <c r="E44" s="5">
        <v>18</v>
      </c>
      <c r="F44" s="5">
        <v>7</v>
      </c>
      <c r="G44" s="5"/>
      <c r="H44" s="5"/>
      <c r="J44" s="2">
        <f t="shared" ref="J44" si="19">IF(B44=0,"",C44/B44)</f>
        <v>0.56818181818181823</v>
      </c>
      <c r="P44" s="2" t="s">
        <v>76</v>
      </c>
      <c r="R44" t="s">
        <v>72</v>
      </c>
      <c r="T44" t="s">
        <v>82</v>
      </c>
    </row>
    <row r="45" spans="1:20">
      <c r="A45" s="7" t="s">
        <v>79</v>
      </c>
      <c r="B45" s="5">
        <v>26</v>
      </c>
      <c r="C45" s="5">
        <v>12</v>
      </c>
      <c r="D45" s="5">
        <v>7</v>
      </c>
      <c r="E45" s="5">
        <v>7</v>
      </c>
      <c r="F45" s="5"/>
      <c r="G45" s="5"/>
      <c r="H45" s="5"/>
      <c r="J45" s="2">
        <f t="shared" si="18"/>
        <v>0.46153846153846156</v>
      </c>
      <c r="P45" s="2" t="s">
        <v>81</v>
      </c>
      <c r="R45" t="s">
        <v>72</v>
      </c>
      <c r="T45" t="s">
        <v>72</v>
      </c>
    </row>
    <row r="46" spans="1:20">
      <c r="A46" s="7" t="s">
        <v>62</v>
      </c>
      <c r="B46" s="5">
        <v>37</v>
      </c>
      <c r="C46" s="5">
        <v>20</v>
      </c>
      <c r="D46" s="5">
        <v>8</v>
      </c>
      <c r="E46" s="5">
        <v>8</v>
      </c>
      <c r="F46" s="5">
        <v>1</v>
      </c>
      <c r="G46" s="5"/>
      <c r="H46" s="5"/>
      <c r="J46" s="2">
        <f t="shared" si="18"/>
        <v>0.54054054054054057</v>
      </c>
      <c r="L46">
        <v>1</v>
      </c>
      <c r="P46" s="2" t="s">
        <v>80</v>
      </c>
      <c r="R46" t="s">
        <v>72</v>
      </c>
      <c r="T46" t="s">
        <v>83</v>
      </c>
    </row>
    <row r="47" spans="1:20">
      <c r="A47" s="7" t="s">
        <v>63</v>
      </c>
      <c r="B47" s="5">
        <v>36</v>
      </c>
      <c r="C47" s="5">
        <v>20</v>
      </c>
      <c r="D47" s="5">
        <v>14</v>
      </c>
      <c r="E47" s="5">
        <v>13</v>
      </c>
      <c r="F47" s="5">
        <v>2</v>
      </c>
      <c r="G47" s="5"/>
      <c r="H47" s="5"/>
      <c r="J47" s="2">
        <f t="shared" si="18"/>
        <v>0.55555555555555558</v>
      </c>
      <c r="P47" s="2" t="s">
        <v>74</v>
      </c>
      <c r="R47" t="s">
        <v>72</v>
      </c>
      <c r="T47" t="s">
        <v>84</v>
      </c>
    </row>
    <row r="48" spans="1:20">
      <c r="A48" s="7" t="s">
        <v>64</v>
      </c>
      <c r="B48" s="5">
        <v>39</v>
      </c>
      <c r="C48" s="5">
        <v>18</v>
      </c>
      <c r="D48" s="5">
        <v>6</v>
      </c>
      <c r="E48" s="5">
        <v>6</v>
      </c>
      <c r="F48" s="5">
        <v>1</v>
      </c>
      <c r="G48" s="5"/>
      <c r="H48" s="5"/>
      <c r="J48" s="2">
        <f t="shared" si="18"/>
        <v>0.46153846153846156</v>
      </c>
      <c r="P48" s="2" t="s">
        <v>86</v>
      </c>
      <c r="R48" s="2"/>
      <c r="T48" t="s">
        <v>88</v>
      </c>
    </row>
    <row r="49" spans="1:18">
      <c r="A49" s="7"/>
      <c r="B49" s="5"/>
      <c r="C49" s="5"/>
      <c r="D49" s="5"/>
      <c r="E49" s="5"/>
      <c r="F49" s="5"/>
      <c r="G49" s="5"/>
      <c r="H49" s="5"/>
      <c r="J49" s="2"/>
      <c r="P49" s="2"/>
      <c r="R49" s="2"/>
    </row>
    <row r="50" spans="1:18">
      <c r="A50" s="1"/>
      <c r="B50" s="5"/>
      <c r="C50" s="5"/>
      <c r="D50" s="5"/>
      <c r="E50" s="5"/>
      <c r="F50" s="5"/>
      <c r="G50" s="5"/>
      <c r="H50" s="5"/>
      <c r="J50" s="2"/>
      <c r="P50" s="2"/>
      <c r="R50" s="2"/>
    </row>
    <row r="51" spans="1:18">
      <c r="A51" s="7"/>
      <c r="B51" s="5"/>
      <c r="C51" s="5"/>
      <c r="D51" s="5"/>
      <c r="E51" s="5"/>
      <c r="F51" s="5"/>
      <c r="G51" s="5"/>
      <c r="H51" s="5"/>
      <c r="J51" s="2"/>
      <c r="L51" s="5"/>
      <c r="P51" s="2"/>
      <c r="R51" s="2"/>
    </row>
    <row r="52" spans="1:18">
      <c r="A52" s="7"/>
      <c r="B52" s="5"/>
      <c r="C52" s="5"/>
      <c r="D52" s="5"/>
      <c r="E52" s="5"/>
      <c r="F52" s="5"/>
      <c r="G52" s="5"/>
      <c r="H52" s="5"/>
      <c r="J52" s="2"/>
      <c r="P52" s="2"/>
      <c r="R52" s="2"/>
    </row>
    <row r="53" spans="1:18">
      <c r="A53" s="7"/>
      <c r="B53" s="5"/>
      <c r="C53" s="5"/>
      <c r="D53" s="5"/>
      <c r="E53" s="5"/>
      <c r="F53" s="5"/>
      <c r="G53" s="5"/>
      <c r="H53" s="5"/>
      <c r="J53" s="2"/>
      <c r="P53" s="2"/>
      <c r="R53" s="2"/>
    </row>
    <row r="54" spans="1:18">
      <c r="A54" s="7"/>
      <c r="B54" s="5"/>
      <c r="C54" s="5"/>
      <c r="D54" s="5"/>
      <c r="E54" s="5"/>
      <c r="F54" s="5"/>
      <c r="G54" s="5"/>
      <c r="H54" s="5"/>
      <c r="J54" s="2"/>
      <c r="P54" s="2"/>
      <c r="R54" s="2"/>
    </row>
    <row r="55" spans="1:18">
      <c r="A55" s="13" t="s">
        <v>53</v>
      </c>
      <c r="B55" s="1">
        <f t="shared" ref="B55:H55" si="20">SUM(B39:B54)</f>
        <v>347</v>
      </c>
      <c r="C55" s="1">
        <f t="shared" si="20"/>
        <v>192</v>
      </c>
      <c r="D55" s="1">
        <f t="shared" si="20"/>
        <v>109</v>
      </c>
      <c r="E55" s="1">
        <f t="shared" si="20"/>
        <v>108</v>
      </c>
      <c r="F55" s="1">
        <f t="shared" si="20"/>
        <v>15</v>
      </c>
      <c r="G55" s="1">
        <f t="shared" si="20"/>
        <v>0</v>
      </c>
      <c r="H55" s="1">
        <f t="shared" si="20"/>
        <v>0</v>
      </c>
      <c r="I55" s="1"/>
      <c r="J55" s="10">
        <f t="shared" ref="J55" si="21">(C55/B55)</f>
        <v>0.55331412103746402</v>
      </c>
      <c r="K55" s="1"/>
      <c r="L55" s="1">
        <f t="shared" ref="L55" si="22">SUM(L39:L54)</f>
        <v>3</v>
      </c>
      <c r="M55" s="1"/>
      <c r="P55" s="21" t="s">
        <v>89</v>
      </c>
      <c r="R55" s="2"/>
    </row>
    <row r="56" spans="1:18">
      <c r="J56" s="2"/>
      <c r="P56" s="2"/>
      <c r="Q56" s="2"/>
      <c r="R56" s="2"/>
    </row>
    <row r="57" spans="1:18">
      <c r="J57" s="2"/>
      <c r="P57" s="2"/>
      <c r="Q57" s="2"/>
      <c r="R57" s="2"/>
    </row>
    <row r="58" spans="1:18">
      <c r="J58" s="2"/>
      <c r="P58" s="2"/>
      <c r="Q58" s="2"/>
      <c r="R58" s="2"/>
    </row>
    <row r="59" spans="1:18">
      <c r="J59" s="2"/>
      <c r="P59" s="2"/>
      <c r="Q59" s="2"/>
      <c r="R59" s="2"/>
    </row>
    <row r="60" spans="1:18">
      <c r="J60" s="2"/>
      <c r="P60" s="2"/>
      <c r="Q60" s="2"/>
      <c r="R60" s="2"/>
    </row>
    <row r="61" spans="1:18">
      <c r="J61" s="2"/>
      <c r="P61" s="2"/>
      <c r="Q61" s="2"/>
      <c r="R61" s="2"/>
    </row>
    <row r="62" spans="1:18">
      <c r="J62" s="2"/>
      <c r="P62" s="2"/>
      <c r="Q62" s="2"/>
      <c r="R62" s="2"/>
    </row>
    <row r="63" spans="1:18">
      <c r="J63" s="2"/>
      <c r="P63" s="2"/>
      <c r="Q63" s="2"/>
      <c r="R63" s="2"/>
    </row>
    <row r="64" spans="1:18">
      <c r="J64" s="2"/>
      <c r="P64" s="2"/>
      <c r="Q64" s="2"/>
      <c r="R64" s="2"/>
    </row>
    <row r="65" spans="10:18">
      <c r="J65" s="2"/>
      <c r="P65" s="2"/>
      <c r="Q65" s="2"/>
      <c r="R65" s="2"/>
    </row>
    <row r="66" spans="10:18">
      <c r="J66" s="10"/>
      <c r="K66" s="1"/>
      <c r="L66" s="1"/>
      <c r="M66" s="1"/>
      <c r="N66" s="1"/>
      <c r="O66" s="1"/>
      <c r="P66" s="10"/>
      <c r="Q66" s="10"/>
      <c r="R66" s="10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zoomScale="115" zoomScaleNormal="115" zoomScalePageLayoutView="115" workbookViewId="0">
      <pane ySplit="3" topLeftCell="A4" activePane="bottomLeft" state="frozen"/>
      <selection pane="bottomLeft" activeCell="M27" sqref="M27"/>
    </sheetView>
  </sheetViews>
  <sheetFormatPr baseColWidth="10" defaultColWidth="8.83203125" defaultRowHeight="14" x14ac:dyDescent="0"/>
  <cols>
    <col min="1" max="1" width="24.6640625" bestFit="1" customWidth="1"/>
    <col min="2" max="3" width="4" customWidth="1"/>
    <col min="4" max="4" width="4.1640625" customWidth="1"/>
    <col min="5" max="5" width="4.5" customWidth="1"/>
    <col min="6" max="6" width="3.6640625" customWidth="1"/>
    <col min="7" max="7" width="4.33203125" customWidth="1"/>
    <col min="8" max="8" width="3.83203125" customWidth="1"/>
    <col min="9" max="9" width="3.33203125" bestFit="1" customWidth="1"/>
    <col min="10" max="10" width="5.5" bestFit="1" customWidth="1"/>
    <col min="11" max="11" width="3.6640625" customWidth="1"/>
    <col min="12" max="12" width="3.5" customWidth="1"/>
    <col min="13" max="14" width="5" customWidth="1"/>
    <col min="15" max="15" width="2.83203125" hidden="1" customWidth="1"/>
    <col min="16" max="16" width="8.83203125" customWidth="1"/>
    <col min="17" max="17" width="6" customWidth="1"/>
    <col min="18" max="18" width="7.83203125" customWidth="1"/>
    <col min="257" max="257" width="20.5" customWidth="1"/>
    <col min="258" max="259" width="4" customWidth="1"/>
    <col min="260" max="260" width="4.1640625" customWidth="1"/>
    <col min="261" max="261" width="4.5" customWidth="1"/>
    <col min="262" max="262" width="3.6640625" customWidth="1"/>
    <col min="263" max="263" width="4.33203125" customWidth="1"/>
    <col min="264" max="264" width="3.83203125" customWidth="1"/>
    <col min="265" max="265" width="3.5" customWidth="1"/>
    <col min="266" max="266" width="6.1640625" customWidth="1"/>
    <col min="267" max="267" width="3.6640625" customWidth="1"/>
    <col min="268" max="268" width="3.5" customWidth="1"/>
    <col min="269" max="270" width="5" customWidth="1"/>
    <col min="271" max="271" width="0" hidden="1" customWidth="1"/>
    <col min="272" max="272" width="5.83203125" customWidth="1"/>
    <col min="273" max="273" width="6" customWidth="1"/>
    <col min="274" max="274" width="5.33203125" customWidth="1"/>
    <col min="513" max="513" width="20.5" customWidth="1"/>
    <col min="514" max="515" width="4" customWidth="1"/>
    <col min="516" max="516" width="4.1640625" customWidth="1"/>
    <col min="517" max="517" width="4.5" customWidth="1"/>
    <col min="518" max="518" width="3.6640625" customWidth="1"/>
    <col min="519" max="519" width="4.33203125" customWidth="1"/>
    <col min="520" max="520" width="3.83203125" customWidth="1"/>
    <col min="521" max="521" width="3.5" customWidth="1"/>
    <col min="522" max="522" width="6.1640625" customWidth="1"/>
    <col min="523" max="523" width="3.6640625" customWidth="1"/>
    <col min="524" max="524" width="3.5" customWidth="1"/>
    <col min="525" max="526" width="5" customWidth="1"/>
    <col min="527" max="527" width="0" hidden="1" customWidth="1"/>
    <col min="528" max="528" width="5.83203125" customWidth="1"/>
    <col min="529" max="529" width="6" customWidth="1"/>
    <col min="530" max="530" width="5.33203125" customWidth="1"/>
    <col min="769" max="769" width="20.5" customWidth="1"/>
    <col min="770" max="771" width="4" customWidth="1"/>
    <col min="772" max="772" width="4.1640625" customWidth="1"/>
    <col min="773" max="773" width="4.5" customWidth="1"/>
    <col min="774" max="774" width="3.6640625" customWidth="1"/>
    <col min="775" max="775" width="4.33203125" customWidth="1"/>
    <col min="776" max="776" width="3.83203125" customWidth="1"/>
    <col min="777" max="777" width="3.5" customWidth="1"/>
    <col min="778" max="778" width="6.1640625" customWidth="1"/>
    <col min="779" max="779" width="3.6640625" customWidth="1"/>
    <col min="780" max="780" width="3.5" customWidth="1"/>
    <col min="781" max="782" width="5" customWidth="1"/>
    <col min="783" max="783" width="0" hidden="1" customWidth="1"/>
    <col min="784" max="784" width="5.83203125" customWidth="1"/>
    <col min="785" max="785" width="6" customWidth="1"/>
    <col min="786" max="786" width="5.33203125" customWidth="1"/>
    <col min="1025" max="1025" width="20.5" customWidth="1"/>
    <col min="1026" max="1027" width="4" customWidth="1"/>
    <col min="1028" max="1028" width="4.1640625" customWidth="1"/>
    <col min="1029" max="1029" width="4.5" customWidth="1"/>
    <col min="1030" max="1030" width="3.6640625" customWidth="1"/>
    <col min="1031" max="1031" width="4.33203125" customWidth="1"/>
    <col min="1032" max="1032" width="3.83203125" customWidth="1"/>
    <col min="1033" max="1033" width="3.5" customWidth="1"/>
    <col min="1034" max="1034" width="6.1640625" customWidth="1"/>
    <col min="1035" max="1035" width="3.6640625" customWidth="1"/>
    <col min="1036" max="1036" width="3.5" customWidth="1"/>
    <col min="1037" max="1038" width="5" customWidth="1"/>
    <col min="1039" max="1039" width="0" hidden="1" customWidth="1"/>
    <col min="1040" max="1040" width="5.83203125" customWidth="1"/>
    <col min="1041" max="1041" width="6" customWidth="1"/>
    <col min="1042" max="1042" width="5.33203125" customWidth="1"/>
    <col min="1281" max="1281" width="20.5" customWidth="1"/>
    <col min="1282" max="1283" width="4" customWidth="1"/>
    <col min="1284" max="1284" width="4.1640625" customWidth="1"/>
    <col min="1285" max="1285" width="4.5" customWidth="1"/>
    <col min="1286" max="1286" width="3.6640625" customWidth="1"/>
    <col min="1287" max="1287" width="4.33203125" customWidth="1"/>
    <col min="1288" max="1288" width="3.83203125" customWidth="1"/>
    <col min="1289" max="1289" width="3.5" customWidth="1"/>
    <col min="1290" max="1290" width="6.1640625" customWidth="1"/>
    <col min="1291" max="1291" width="3.6640625" customWidth="1"/>
    <col min="1292" max="1292" width="3.5" customWidth="1"/>
    <col min="1293" max="1294" width="5" customWidth="1"/>
    <col min="1295" max="1295" width="0" hidden="1" customWidth="1"/>
    <col min="1296" max="1296" width="5.83203125" customWidth="1"/>
    <col min="1297" max="1297" width="6" customWidth="1"/>
    <col min="1298" max="1298" width="5.33203125" customWidth="1"/>
    <col min="1537" max="1537" width="20.5" customWidth="1"/>
    <col min="1538" max="1539" width="4" customWidth="1"/>
    <col min="1540" max="1540" width="4.1640625" customWidth="1"/>
    <col min="1541" max="1541" width="4.5" customWidth="1"/>
    <col min="1542" max="1542" width="3.6640625" customWidth="1"/>
    <col min="1543" max="1543" width="4.33203125" customWidth="1"/>
    <col min="1544" max="1544" width="3.83203125" customWidth="1"/>
    <col min="1545" max="1545" width="3.5" customWidth="1"/>
    <col min="1546" max="1546" width="6.1640625" customWidth="1"/>
    <col min="1547" max="1547" width="3.6640625" customWidth="1"/>
    <col min="1548" max="1548" width="3.5" customWidth="1"/>
    <col min="1549" max="1550" width="5" customWidth="1"/>
    <col min="1551" max="1551" width="0" hidden="1" customWidth="1"/>
    <col min="1552" max="1552" width="5.83203125" customWidth="1"/>
    <col min="1553" max="1553" width="6" customWidth="1"/>
    <col min="1554" max="1554" width="5.33203125" customWidth="1"/>
    <col min="1793" max="1793" width="20.5" customWidth="1"/>
    <col min="1794" max="1795" width="4" customWidth="1"/>
    <col min="1796" max="1796" width="4.1640625" customWidth="1"/>
    <col min="1797" max="1797" width="4.5" customWidth="1"/>
    <col min="1798" max="1798" width="3.6640625" customWidth="1"/>
    <col min="1799" max="1799" width="4.33203125" customWidth="1"/>
    <col min="1800" max="1800" width="3.83203125" customWidth="1"/>
    <col min="1801" max="1801" width="3.5" customWidth="1"/>
    <col min="1802" max="1802" width="6.1640625" customWidth="1"/>
    <col min="1803" max="1803" width="3.6640625" customWidth="1"/>
    <col min="1804" max="1804" width="3.5" customWidth="1"/>
    <col min="1805" max="1806" width="5" customWidth="1"/>
    <col min="1807" max="1807" width="0" hidden="1" customWidth="1"/>
    <col min="1808" max="1808" width="5.83203125" customWidth="1"/>
    <col min="1809" max="1809" width="6" customWidth="1"/>
    <col min="1810" max="1810" width="5.33203125" customWidth="1"/>
    <col min="2049" max="2049" width="20.5" customWidth="1"/>
    <col min="2050" max="2051" width="4" customWidth="1"/>
    <col min="2052" max="2052" width="4.1640625" customWidth="1"/>
    <col min="2053" max="2053" width="4.5" customWidth="1"/>
    <col min="2054" max="2054" width="3.6640625" customWidth="1"/>
    <col min="2055" max="2055" width="4.33203125" customWidth="1"/>
    <col min="2056" max="2056" width="3.83203125" customWidth="1"/>
    <col min="2057" max="2057" width="3.5" customWidth="1"/>
    <col min="2058" max="2058" width="6.1640625" customWidth="1"/>
    <col min="2059" max="2059" width="3.6640625" customWidth="1"/>
    <col min="2060" max="2060" width="3.5" customWidth="1"/>
    <col min="2061" max="2062" width="5" customWidth="1"/>
    <col min="2063" max="2063" width="0" hidden="1" customWidth="1"/>
    <col min="2064" max="2064" width="5.83203125" customWidth="1"/>
    <col min="2065" max="2065" width="6" customWidth="1"/>
    <col min="2066" max="2066" width="5.33203125" customWidth="1"/>
    <col min="2305" max="2305" width="20.5" customWidth="1"/>
    <col min="2306" max="2307" width="4" customWidth="1"/>
    <col min="2308" max="2308" width="4.1640625" customWidth="1"/>
    <col min="2309" max="2309" width="4.5" customWidth="1"/>
    <col min="2310" max="2310" width="3.6640625" customWidth="1"/>
    <col min="2311" max="2311" width="4.33203125" customWidth="1"/>
    <col min="2312" max="2312" width="3.83203125" customWidth="1"/>
    <col min="2313" max="2313" width="3.5" customWidth="1"/>
    <col min="2314" max="2314" width="6.1640625" customWidth="1"/>
    <col min="2315" max="2315" width="3.6640625" customWidth="1"/>
    <col min="2316" max="2316" width="3.5" customWidth="1"/>
    <col min="2317" max="2318" width="5" customWidth="1"/>
    <col min="2319" max="2319" width="0" hidden="1" customWidth="1"/>
    <col min="2320" max="2320" width="5.83203125" customWidth="1"/>
    <col min="2321" max="2321" width="6" customWidth="1"/>
    <col min="2322" max="2322" width="5.33203125" customWidth="1"/>
    <col min="2561" max="2561" width="20.5" customWidth="1"/>
    <col min="2562" max="2563" width="4" customWidth="1"/>
    <col min="2564" max="2564" width="4.1640625" customWidth="1"/>
    <col min="2565" max="2565" width="4.5" customWidth="1"/>
    <col min="2566" max="2566" width="3.6640625" customWidth="1"/>
    <col min="2567" max="2567" width="4.33203125" customWidth="1"/>
    <col min="2568" max="2568" width="3.83203125" customWidth="1"/>
    <col min="2569" max="2569" width="3.5" customWidth="1"/>
    <col min="2570" max="2570" width="6.1640625" customWidth="1"/>
    <col min="2571" max="2571" width="3.6640625" customWidth="1"/>
    <col min="2572" max="2572" width="3.5" customWidth="1"/>
    <col min="2573" max="2574" width="5" customWidth="1"/>
    <col min="2575" max="2575" width="0" hidden="1" customWidth="1"/>
    <col min="2576" max="2576" width="5.83203125" customWidth="1"/>
    <col min="2577" max="2577" width="6" customWidth="1"/>
    <col min="2578" max="2578" width="5.33203125" customWidth="1"/>
    <col min="2817" max="2817" width="20.5" customWidth="1"/>
    <col min="2818" max="2819" width="4" customWidth="1"/>
    <col min="2820" max="2820" width="4.1640625" customWidth="1"/>
    <col min="2821" max="2821" width="4.5" customWidth="1"/>
    <col min="2822" max="2822" width="3.6640625" customWidth="1"/>
    <col min="2823" max="2823" width="4.33203125" customWidth="1"/>
    <col min="2824" max="2824" width="3.83203125" customWidth="1"/>
    <col min="2825" max="2825" width="3.5" customWidth="1"/>
    <col min="2826" max="2826" width="6.1640625" customWidth="1"/>
    <col min="2827" max="2827" width="3.6640625" customWidth="1"/>
    <col min="2828" max="2828" width="3.5" customWidth="1"/>
    <col min="2829" max="2830" width="5" customWidth="1"/>
    <col min="2831" max="2831" width="0" hidden="1" customWidth="1"/>
    <col min="2832" max="2832" width="5.83203125" customWidth="1"/>
    <col min="2833" max="2833" width="6" customWidth="1"/>
    <col min="2834" max="2834" width="5.33203125" customWidth="1"/>
    <col min="3073" max="3073" width="20.5" customWidth="1"/>
    <col min="3074" max="3075" width="4" customWidth="1"/>
    <col min="3076" max="3076" width="4.1640625" customWidth="1"/>
    <col min="3077" max="3077" width="4.5" customWidth="1"/>
    <col min="3078" max="3078" width="3.6640625" customWidth="1"/>
    <col min="3079" max="3079" width="4.33203125" customWidth="1"/>
    <col min="3080" max="3080" width="3.83203125" customWidth="1"/>
    <col min="3081" max="3081" width="3.5" customWidth="1"/>
    <col min="3082" max="3082" width="6.1640625" customWidth="1"/>
    <col min="3083" max="3083" width="3.6640625" customWidth="1"/>
    <col min="3084" max="3084" width="3.5" customWidth="1"/>
    <col min="3085" max="3086" width="5" customWidth="1"/>
    <col min="3087" max="3087" width="0" hidden="1" customWidth="1"/>
    <col min="3088" max="3088" width="5.83203125" customWidth="1"/>
    <col min="3089" max="3089" width="6" customWidth="1"/>
    <col min="3090" max="3090" width="5.33203125" customWidth="1"/>
    <col min="3329" max="3329" width="20.5" customWidth="1"/>
    <col min="3330" max="3331" width="4" customWidth="1"/>
    <col min="3332" max="3332" width="4.1640625" customWidth="1"/>
    <col min="3333" max="3333" width="4.5" customWidth="1"/>
    <col min="3334" max="3334" width="3.6640625" customWidth="1"/>
    <col min="3335" max="3335" width="4.33203125" customWidth="1"/>
    <col min="3336" max="3336" width="3.83203125" customWidth="1"/>
    <col min="3337" max="3337" width="3.5" customWidth="1"/>
    <col min="3338" max="3338" width="6.1640625" customWidth="1"/>
    <col min="3339" max="3339" width="3.6640625" customWidth="1"/>
    <col min="3340" max="3340" width="3.5" customWidth="1"/>
    <col min="3341" max="3342" width="5" customWidth="1"/>
    <col min="3343" max="3343" width="0" hidden="1" customWidth="1"/>
    <col min="3344" max="3344" width="5.83203125" customWidth="1"/>
    <col min="3345" max="3345" width="6" customWidth="1"/>
    <col min="3346" max="3346" width="5.33203125" customWidth="1"/>
    <col min="3585" max="3585" width="20.5" customWidth="1"/>
    <col min="3586" max="3587" width="4" customWidth="1"/>
    <col min="3588" max="3588" width="4.1640625" customWidth="1"/>
    <col min="3589" max="3589" width="4.5" customWidth="1"/>
    <col min="3590" max="3590" width="3.6640625" customWidth="1"/>
    <col min="3591" max="3591" width="4.33203125" customWidth="1"/>
    <col min="3592" max="3592" width="3.83203125" customWidth="1"/>
    <col min="3593" max="3593" width="3.5" customWidth="1"/>
    <col min="3594" max="3594" width="6.1640625" customWidth="1"/>
    <col min="3595" max="3595" width="3.6640625" customWidth="1"/>
    <col min="3596" max="3596" width="3.5" customWidth="1"/>
    <col min="3597" max="3598" width="5" customWidth="1"/>
    <col min="3599" max="3599" width="0" hidden="1" customWidth="1"/>
    <col min="3600" max="3600" width="5.83203125" customWidth="1"/>
    <col min="3601" max="3601" width="6" customWidth="1"/>
    <col min="3602" max="3602" width="5.33203125" customWidth="1"/>
    <col min="3841" max="3841" width="20.5" customWidth="1"/>
    <col min="3842" max="3843" width="4" customWidth="1"/>
    <col min="3844" max="3844" width="4.1640625" customWidth="1"/>
    <col min="3845" max="3845" width="4.5" customWidth="1"/>
    <col min="3846" max="3846" width="3.6640625" customWidth="1"/>
    <col min="3847" max="3847" width="4.33203125" customWidth="1"/>
    <col min="3848" max="3848" width="3.83203125" customWidth="1"/>
    <col min="3849" max="3849" width="3.5" customWidth="1"/>
    <col min="3850" max="3850" width="6.1640625" customWidth="1"/>
    <col min="3851" max="3851" width="3.6640625" customWidth="1"/>
    <col min="3852" max="3852" width="3.5" customWidth="1"/>
    <col min="3853" max="3854" width="5" customWidth="1"/>
    <col min="3855" max="3855" width="0" hidden="1" customWidth="1"/>
    <col min="3856" max="3856" width="5.83203125" customWidth="1"/>
    <col min="3857" max="3857" width="6" customWidth="1"/>
    <col min="3858" max="3858" width="5.33203125" customWidth="1"/>
    <col min="4097" max="4097" width="20.5" customWidth="1"/>
    <col min="4098" max="4099" width="4" customWidth="1"/>
    <col min="4100" max="4100" width="4.1640625" customWidth="1"/>
    <col min="4101" max="4101" width="4.5" customWidth="1"/>
    <col min="4102" max="4102" width="3.6640625" customWidth="1"/>
    <col min="4103" max="4103" width="4.33203125" customWidth="1"/>
    <col min="4104" max="4104" width="3.83203125" customWidth="1"/>
    <col min="4105" max="4105" width="3.5" customWidth="1"/>
    <col min="4106" max="4106" width="6.1640625" customWidth="1"/>
    <col min="4107" max="4107" width="3.6640625" customWidth="1"/>
    <col min="4108" max="4108" width="3.5" customWidth="1"/>
    <col min="4109" max="4110" width="5" customWidth="1"/>
    <col min="4111" max="4111" width="0" hidden="1" customWidth="1"/>
    <col min="4112" max="4112" width="5.83203125" customWidth="1"/>
    <col min="4113" max="4113" width="6" customWidth="1"/>
    <col min="4114" max="4114" width="5.33203125" customWidth="1"/>
    <col min="4353" max="4353" width="20.5" customWidth="1"/>
    <col min="4354" max="4355" width="4" customWidth="1"/>
    <col min="4356" max="4356" width="4.1640625" customWidth="1"/>
    <col min="4357" max="4357" width="4.5" customWidth="1"/>
    <col min="4358" max="4358" width="3.6640625" customWidth="1"/>
    <col min="4359" max="4359" width="4.33203125" customWidth="1"/>
    <col min="4360" max="4360" width="3.83203125" customWidth="1"/>
    <col min="4361" max="4361" width="3.5" customWidth="1"/>
    <col min="4362" max="4362" width="6.1640625" customWidth="1"/>
    <col min="4363" max="4363" width="3.6640625" customWidth="1"/>
    <col min="4364" max="4364" width="3.5" customWidth="1"/>
    <col min="4365" max="4366" width="5" customWidth="1"/>
    <col min="4367" max="4367" width="0" hidden="1" customWidth="1"/>
    <col min="4368" max="4368" width="5.83203125" customWidth="1"/>
    <col min="4369" max="4369" width="6" customWidth="1"/>
    <col min="4370" max="4370" width="5.33203125" customWidth="1"/>
    <col min="4609" max="4609" width="20.5" customWidth="1"/>
    <col min="4610" max="4611" width="4" customWidth="1"/>
    <col min="4612" max="4612" width="4.1640625" customWidth="1"/>
    <col min="4613" max="4613" width="4.5" customWidth="1"/>
    <col min="4614" max="4614" width="3.6640625" customWidth="1"/>
    <col min="4615" max="4615" width="4.33203125" customWidth="1"/>
    <col min="4616" max="4616" width="3.83203125" customWidth="1"/>
    <col min="4617" max="4617" width="3.5" customWidth="1"/>
    <col min="4618" max="4618" width="6.1640625" customWidth="1"/>
    <col min="4619" max="4619" width="3.6640625" customWidth="1"/>
    <col min="4620" max="4620" width="3.5" customWidth="1"/>
    <col min="4621" max="4622" width="5" customWidth="1"/>
    <col min="4623" max="4623" width="0" hidden="1" customWidth="1"/>
    <col min="4624" max="4624" width="5.83203125" customWidth="1"/>
    <col min="4625" max="4625" width="6" customWidth="1"/>
    <col min="4626" max="4626" width="5.33203125" customWidth="1"/>
    <col min="4865" max="4865" width="20.5" customWidth="1"/>
    <col min="4866" max="4867" width="4" customWidth="1"/>
    <col min="4868" max="4868" width="4.1640625" customWidth="1"/>
    <col min="4869" max="4869" width="4.5" customWidth="1"/>
    <col min="4870" max="4870" width="3.6640625" customWidth="1"/>
    <col min="4871" max="4871" width="4.33203125" customWidth="1"/>
    <col min="4872" max="4872" width="3.83203125" customWidth="1"/>
    <col min="4873" max="4873" width="3.5" customWidth="1"/>
    <col min="4874" max="4874" width="6.1640625" customWidth="1"/>
    <col min="4875" max="4875" width="3.6640625" customWidth="1"/>
    <col min="4876" max="4876" width="3.5" customWidth="1"/>
    <col min="4877" max="4878" width="5" customWidth="1"/>
    <col min="4879" max="4879" width="0" hidden="1" customWidth="1"/>
    <col min="4880" max="4880" width="5.83203125" customWidth="1"/>
    <col min="4881" max="4881" width="6" customWidth="1"/>
    <col min="4882" max="4882" width="5.33203125" customWidth="1"/>
    <col min="5121" max="5121" width="20.5" customWidth="1"/>
    <col min="5122" max="5123" width="4" customWidth="1"/>
    <col min="5124" max="5124" width="4.1640625" customWidth="1"/>
    <col min="5125" max="5125" width="4.5" customWidth="1"/>
    <col min="5126" max="5126" width="3.6640625" customWidth="1"/>
    <col min="5127" max="5127" width="4.33203125" customWidth="1"/>
    <col min="5128" max="5128" width="3.83203125" customWidth="1"/>
    <col min="5129" max="5129" width="3.5" customWidth="1"/>
    <col min="5130" max="5130" width="6.1640625" customWidth="1"/>
    <col min="5131" max="5131" width="3.6640625" customWidth="1"/>
    <col min="5132" max="5132" width="3.5" customWidth="1"/>
    <col min="5133" max="5134" width="5" customWidth="1"/>
    <col min="5135" max="5135" width="0" hidden="1" customWidth="1"/>
    <col min="5136" max="5136" width="5.83203125" customWidth="1"/>
    <col min="5137" max="5137" width="6" customWidth="1"/>
    <col min="5138" max="5138" width="5.33203125" customWidth="1"/>
    <col min="5377" max="5377" width="20.5" customWidth="1"/>
    <col min="5378" max="5379" width="4" customWidth="1"/>
    <col min="5380" max="5380" width="4.1640625" customWidth="1"/>
    <col min="5381" max="5381" width="4.5" customWidth="1"/>
    <col min="5382" max="5382" width="3.6640625" customWidth="1"/>
    <col min="5383" max="5383" width="4.33203125" customWidth="1"/>
    <col min="5384" max="5384" width="3.83203125" customWidth="1"/>
    <col min="5385" max="5385" width="3.5" customWidth="1"/>
    <col min="5386" max="5386" width="6.1640625" customWidth="1"/>
    <col min="5387" max="5387" width="3.6640625" customWidth="1"/>
    <col min="5388" max="5388" width="3.5" customWidth="1"/>
    <col min="5389" max="5390" width="5" customWidth="1"/>
    <col min="5391" max="5391" width="0" hidden="1" customWidth="1"/>
    <col min="5392" max="5392" width="5.83203125" customWidth="1"/>
    <col min="5393" max="5393" width="6" customWidth="1"/>
    <col min="5394" max="5394" width="5.33203125" customWidth="1"/>
    <col min="5633" max="5633" width="20.5" customWidth="1"/>
    <col min="5634" max="5635" width="4" customWidth="1"/>
    <col min="5636" max="5636" width="4.1640625" customWidth="1"/>
    <col min="5637" max="5637" width="4.5" customWidth="1"/>
    <col min="5638" max="5638" width="3.6640625" customWidth="1"/>
    <col min="5639" max="5639" width="4.33203125" customWidth="1"/>
    <col min="5640" max="5640" width="3.83203125" customWidth="1"/>
    <col min="5641" max="5641" width="3.5" customWidth="1"/>
    <col min="5642" max="5642" width="6.1640625" customWidth="1"/>
    <col min="5643" max="5643" width="3.6640625" customWidth="1"/>
    <col min="5644" max="5644" width="3.5" customWidth="1"/>
    <col min="5645" max="5646" width="5" customWidth="1"/>
    <col min="5647" max="5647" width="0" hidden="1" customWidth="1"/>
    <col min="5648" max="5648" width="5.83203125" customWidth="1"/>
    <col min="5649" max="5649" width="6" customWidth="1"/>
    <col min="5650" max="5650" width="5.33203125" customWidth="1"/>
    <col min="5889" max="5889" width="20.5" customWidth="1"/>
    <col min="5890" max="5891" width="4" customWidth="1"/>
    <col min="5892" max="5892" width="4.1640625" customWidth="1"/>
    <col min="5893" max="5893" width="4.5" customWidth="1"/>
    <col min="5894" max="5894" width="3.6640625" customWidth="1"/>
    <col min="5895" max="5895" width="4.33203125" customWidth="1"/>
    <col min="5896" max="5896" width="3.83203125" customWidth="1"/>
    <col min="5897" max="5897" width="3.5" customWidth="1"/>
    <col min="5898" max="5898" width="6.1640625" customWidth="1"/>
    <col min="5899" max="5899" width="3.6640625" customWidth="1"/>
    <col min="5900" max="5900" width="3.5" customWidth="1"/>
    <col min="5901" max="5902" width="5" customWidth="1"/>
    <col min="5903" max="5903" width="0" hidden="1" customWidth="1"/>
    <col min="5904" max="5904" width="5.83203125" customWidth="1"/>
    <col min="5905" max="5905" width="6" customWidth="1"/>
    <col min="5906" max="5906" width="5.33203125" customWidth="1"/>
    <col min="6145" max="6145" width="20.5" customWidth="1"/>
    <col min="6146" max="6147" width="4" customWidth="1"/>
    <col min="6148" max="6148" width="4.1640625" customWidth="1"/>
    <col min="6149" max="6149" width="4.5" customWidth="1"/>
    <col min="6150" max="6150" width="3.6640625" customWidth="1"/>
    <col min="6151" max="6151" width="4.33203125" customWidth="1"/>
    <col min="6152" max="6152" width="3.83203125" customWidth="1"/>
    <col min="6153" max="6153" width="3.5" customWidth="1"/>
    <col min="6154" max="6154" width="6.1640625" customWidth="1"/>
    <col min="6155" max="6155" width="3.6640625" customWidth="1"/>
    <col min="6156" max="6156" width="3.5" customWidth="1"/>
    <col min="6157" max="6158" width="5" customWidth="1"/>
    <col min="6159" max="6159" width="0" hidden="1" customWidth="1"/>
    <col min="6160" max="6160" width="5.83203125" customWidth="1"/>
    <col min="6161" max="6161" width="6" customWidth="1"/>
    <col min="6162" max="6162" width="5.33203125" customWidth="1"/>
    <col min="6401" max="6401" width="20.5" customWidth="1"/>
    <col min="6402" max="6403" width="4" customWidth="1"/>
    <col min="6404" max="6404" width="4.1640625" customWidth="1"/>
    <col min="6405" max="6405" width="4.5" customWidth="1"/>
    <col min="6406" max="6406" width="3.6640625" customWidth="1"/>
    <col min="6407" max="6407" width="4.33203125" customWidth="1"/>
    <col min="6408" max="6408" width="3.83203125" customWidth="1"/>
    <col min="6409" max="6409" width="3.5" customWidth="1"/>
    <col min="6410" max="6410" width="6.1640625" customWidth="1"/>
    <col min="6411" max="6411" width="3.6640625" customWidth="1"/>
    <col min="6412" max="6412" width="3.5" customWidth="1"/>
    <col min="6413" max="6414" width="5" customWidth="1"/>
    <col min="6415" max="6415" width="0" hidden="1" customWidth="1"/>
    <col min="6416" max="6416" width="5.83203125" customWidth="1"/>
    <col min="6417" max="6417" width="6" customWidth="1"/>
    <col min="6418" max="6418" width="5.33203125" customWidth="1"/>
    <col min="6657" max="6657" width="20.5" customWidth="1"/>
    <col min="6658" max="6659" width="4" customWidth="1"/>
    <col min="6660" max="6660" width="4.1640625" customWidth="1"/>
    <col min="6661" max="6661" width="4.5" customWidth="1"/>
    <col min="6662" max="6662" width="3.6640625" customWidth="1"/>
    <col min="6663" max="6663" width="4.33203125" customWidth="1"/>
    <col min="6664" max="6664" width="3.83203125" customWidth="1"/>
    <col min="6665" max="6665" width="3.5" customWidth="1"/>
    <col min="6666" max="6666" width="6.1640625" customWidth="1"/>
    <col min="6667" max="6667" width="3.6640625" customWidth="1"/>
    <col min="6668" max="6668" width="3.5" customWidth="1"/>
    <col min="6669" max="6670" width="5" customWidth="1"/>
    <col min="6671" max="6671" width="0" hidden="1" customWidth="1"/>
    <col min="6672" max="6672" width="5.83203125" customWidth="1"/>
    <col min="6673" max="6673" width="6" customWidth="1"/>
    <col min="6674" max="6674" width="5.33203125" customWidth="1"/>
    <col min="6913" max="6913" width="20.5" customWidth="1"/>
    <col min="6914" max="6915" width="4" customWidth="1"/>
    <col min="6916" max="6916" width="4.1640625" customWidth="1"/>
    <col min="6917" max="6917" width="4.5" customWidth="1"/>
    <col min="6918" max="6918" width="3.6640625" customWidth="1"/>
    <col min="6919" max="6919" width="4.33203125" customWidth="1"/>
    <col min="6920" max="6920" width="3.83203125" customWidth="1"/>
    <col min="6921" max="6921" width="3.5" customWidth="1"/>
    <col min="6922" max="6922" width="6.1640625" customWidth="1"/>
    <col min="6923" max="6923" width="3.6640625" customWidth="1"/>
    <col min="6924" max="6924" width="3.5" customWidth="1"/>
    <col min="6925" max="6926" width="5" customWidth="1"/>
    <col min="6927" max="6927" width="0" hidden="1" customWidth="1"/>
    <col min="6928" max="6928" width="5.83203125" customWidth="1"/>
    <col min="6929" max="6929" width="6" customWidth="1"/>
    <col min="6930" max="6930" width="5.33203125" customWidth="1"/>
    <col min="7169" max="7169" width="20.5" customWidth="1"/>
    <col min="7170" max="7171" width="4" customWidth="1"/>
    <col min="7172" max="7172" width="4.1640625" customWidth="1"/>
    <col min="7173" max="7173" width="4.5" customWidth="1"/>
    <col min="7174" max="7174" width="3.6640625" customWidth="1"/>
    <col min="7175" max="7175" width="4.33203125" customWidth="1"/>
    <col min="7176" max="7176" width="3.83203125" customWidth="1"/>
    <col min="7177" max="7177" width="3.5" customWidth="1"/>
    <col min="7178" max="7178" width="6.1640625" customWidth="1"/>
    <col min="7179" max="7179" width="3.6640625" customWidth="1"/>
    <col min="7180" max="7180" width="3.5" customWidth="1"/>
    <col min="7181" max="7182" width="5" customWidth="1"/>
    <col min="7183" max="7183" width="0" hidden="1" customWidth="1"/>
    <col min="7184" max="7184" width="5.83203125" customWidth="1"/>
    <col min="7185" max="7185" width="6" customWidth="1"/>
    <col min="7186" max="7186" width="5.33203125" customWidth="1"/>
    <col min="7425" max="7425" width="20.5" customWidth="1"/>
    <col min="7426" max="7427" width="4" customWidth="1"/>
    <col min="7428" max="7428" width="4.1640625" customWidth="1"/>
    <col min="7429" max="7429" width="4.5" customWidth="1"/>
    <col min="7430" max="7430" width="3.6640625" customWidth="1"/>
    <col min="7431" max="7431" width="4.33203125" customWidth="1"/>
    <col min="7432" max="7432" width="3.83203125" customWidth="1"/>
    <col min="7433" max="7433" width="3.5" customWidth="1"/>
    <col min="7434" max="7434" width="6.1640625" customWidth="1"/>
    <col min="7435" max="7435" width="3.6640625" customWidth="1"/>
    <col min="7436" max="7436" width="3.5" customWidth="1"/>
    <col min="7437" max="7438" width="5" customWidth="1"/>
    <col min="7439" max="7439" width="0" hidden="1" customWidth="1"/>
    <col min="7440" max="7440" width="5.83203125" customWidth="1"/>
    <col min="7441" max="7441" width="6" customWidth="1"/>
    <col min="7442" max="7442" width="5.33203125" customWidth="1"/>
    <col min="7681" max="7681" width="20.5" customWidth="1"/>
    <col min="7682" max="7683" width="4" customWidth="1"/>
    <col min="7684" max="7684" width="4.1640625" customWidth="1"/>
    <col min="7685" max="7685" width="4.5" customWidth="1"/>
    <col min="7686" max="7686" width="3.6640625" customWidth="1"/>
    <col min="7687" max="7687" width="4.33203125" customWidth="1"/>
    <col min="7688" max="7688" width="3.83203125" customWidth="1"/>
    <col min="7689" max="7689" width="3.5" customWidth="1"/>
    <col min="7690" max="7690" width="6.1640625" customWidth="1"/>
    <col min="7691" max="7691" width="3.6640625" customWidth="1"/>
    <col min="7692" max="7692" width="3.5" customWidth="1"/>
    <col min="7693" max="7694" width="5" customWidth="1"/>
    <col min="7695" max="7695" width="0" hidden="1" customWidth="1"/>
    <col min="7696" max="7696" width="5.83203125" customWidth="1"/>
    <col min="7697" max="7697" width="6" customWidth="1"/>
    <col min="7698" max="7698" width="5.33203125" customWidth="1"/>
    <col min="7937" max="7937" width="20.5" customWidth="1"/>
    <col min="7938" max="7939" width="4" customWidth="1"/>
    <col min="7940" max="7940" width="4.1640625" customWidth="1"/>
    <col min="7941" max="7941" width="4.5" customWidth="1"/>
    <col min="7942" max="7942" width="3.6640625" customWidth="1"/>
    <col min="7943" max="7943" width="4.33203125" customWidth="1"/>
    <col min="7944" max="7944" width="3.83203125" customWidth="1"/>
    <col min="7945" max="7945" width="3.5" customWidth="1"/>
    <col min="7946" max="7946" width="6.1640625" customWidth="1"/>
    <col min="7947" max="7947" width="3.6640625" customWidth="1"/>
    <col min="7948" max="7948" width="3.5" customWidth="1"/>
    <col min="7949" max="7950" width="5" customWidth="1"/>
    <col min="7951" max="7951" width="0" hidden="1" customWidth="1"/>
    <col min="7952" max="7952" width="5.83203125" customWidth="1"/>
    <col min="7953" max="7953" width="6" customWidth="1"/>
    <col min="7954" max="7954" width="5.33203125" customWidth="1"/>
    <col min="8193" max="8193" width="20.5" customWidth="1"/>
    <col min="8194" max="8195" width="4" customWidth="1"/>
    <col min="8196" max="8196" width="4.1640625" customWidth="1"/>
    <col min="8197" max="8197" width="4.5" customWidth="1"/>
    <col min="8198" max="8198" width="3.6640625" customWidth="1"/>
    <col min="8199" max="8199" width="4.33203125" customWidth="1"/>
    <col min="8200" max="8200" width="3.83203125" customWidth="1"/>
    <col min="8201" max="8201" width="3.5" customWidth="1"/>
    <col min="8202" max="8202" width="6.1640625" customWidth="1"/>
    <col min="8203" max="8203" width="3.6640625" customWidth="1"/>
    <col min="8204" max="8204" width="3.5" customWidth="1"/>
    <col min="8205" max="8206" width="5" customWidth="1"/>
    <col min="8207" max="8207" width="0" hidden="1" customWidth="1"/>
    <col min="8208" max="8208" width="5.83203125" customWidth="1"/>
    <col min="8209" max="8209" width="6" customWidth="1"/>
    <col min="8210" max="8210" width="5.33203125" customWidth="1"/>
    <col min="8449" max="8449" width="20.5" customWidth="1"/>
    <col min="8450" max="8451" width="4" customWidth="1"/>
    <col min="8452" max="8452" width="4.1640625" customWidth="1"/>
    <col min="8453" max="8453" width="4.5" customWidth="1"/>
    <col min="8454" max="8454" width="3.6640625" customWidth="1"/>
    <col min="8455" max="8455" width="4.33203125" customWidth="1"/>
    <col min="8456" max="8456" width="3.83203125" customWidth="1"/>
    <col min="8457" max="8457" width="3.5" customWidth="1"/>
    <col min="8458" max="8458" width="6.1640625" customWidth="1"/>
    <col min="8459" max="8459" width="3.6640625" customWidth="1"/>
    <col min="8460" max="8460" width="3.5" customWidth="1"/>
    <col min="8461" max="8462" width="5" customWidth="1"/>
    <col min="8463" max="8463" width="0" hidden="1" customWidth="1"/>
    <col min="8464" max="8464" width="5.83203125" customWidth="1"/>
    <col min="8465" max="8465" width="6" customWidth="1"/>
    <col min="8466" max="8466" width="5.33203125" customWidth="1"/>
    <col min="8705" max="8705" width="20.5" customWidth="1"/>
    <col min="8706" max="8707" width="4" customWidth="1"/>
    <col min="8708" max="8708" width="4.1640625" customWidth="1"/>
    <col min="8709" max="8709" width="4.5" customWidth="1"/>
    <col min="8710" max="8710" width="3.6640625" customWidth="1"/>
    <col min="8711" max="8711" width="4.33203125" customWidth="1"/>
    <col min="8712" max="8712" width="3.83203125" customWidth="1"/>
    <col min="8713" max="8713" width="3.5" customWidth="1"/>
    <col min="8714" max="8714" width="6.1640625" customWidth="1"/>
    <col min="8715" max="8715" width="3.6640625" customWidth="1"/>
    <col min="8716" max="8716" width="3.5" customWidth="1"/>
    <col min="8717" max="8718" width="5" customWidth="1"/>
    <col min="8719" max="8719" width="0" hidden="1" customWidth="1"/>
    <col min="8720" max="8720" width="5.83203125" customWidth="1"/>
    <col min="8721" max="8721" width="6" customWidth="1"/>
    <col min="8722" max="8722" width="5.33203125" customWidth="1"/>
    <col min="8961" max="8961" width="20.5" customWidth="1"/>
    <col min="8962" max="8963" width="4" customWidth="1"/>
    <col min="8964" max="8964" width="4.1640625" customWidth="1"/>
    <col min="8965" max="8965" width="4.5" customWidth="1"/>
    <col min="8966" max="8966" width="3.6640625" customWidth="1"/>
    <col min="8967" max="8967" width="4.33203125" customWidth="1"/>
    <col min="8968" max="8968" width="3.83203125" customWidth="1"/>
    <col min="8969" max="8969" width="3.5" customWidth="1"/>
    <col min="8970" max="8970" width="6.1640625" customWidth="1"/>
    <col min="8971" max="8971" width="3.6640625" customWidth="1"/>
    <col min="8972" max="8972" width="3.5" customWidth="1"/>
    <col min="8973" max="8974" width="5" customWidth="1"/>
    <col min="8975" max="8975" width="0" hidden="1" customWidth="1"/>
    <col min="8976" max="8976" width="5.83203125" customWidth="1"/>
    <col min="8977" max="8977" width="6" customWidth="1"/>
    <col min="8978" max="8978" width="5.33203125" customWidth="1"/>
    <col min="9217" max="9217" width="20.5" customWidth="1"/>
    <col min="9218" max="9219" width="4" customWidth="1"/>
    <col min="9220" max="9220" width="4.1640625" customWidth="1"/>
    <col min="9221" max="9221" width="4.5" customWidth="1"/>
    <col min="9222" max="9222" width="3.6640625" customWidth="1"/>
    <col min="9223" max="9223" width="4.33203125" customWidth="1"/>
    <col min="9224" max="9224" width="3.83203125" customWidth="1"/>
    <col min="9225" max="9225" width="3.5" customWidth="1"/>
    <col min="9226" max="9226" width="6.1640625" customWidth="1"/>
    <col min="9227" max="9227" width="3.6640625" customWidth="1"/>
    <col min="9228" max="9228" width="3.5" customWidth="1"/>
    <col min="9229" max="9230" width="5" customWidth="1"/>
    <col min="9231" max="9231" width="0" hidden="1" customWidth="1"/>
    <col min="9232" max="9232" width="5.83203125" customWidth="1"/>
    <col min="9233" max="9233" width="6" customWidth="1"/>
    <col min="9234" max="9234" width="5.33203125" customWidth="1"/>
    <col min="9473" max="9473" width="20.5" customWidth="1"/>
    <col min="9474" max="9475" width="4" customWidth="1"/>
    <col min="9476" max="9476" width="4.1640625" customWidth="1"/>
    <col min="9477" max="9477" width="4.5" customWidth="1"/>
    <col min="9478" max="9478" width="3.6640625" customWidth="1"/>
    <col min="9479" max="9479" width="4.33203125" customWidth="1"/>
    <col min="9480" max="9480" width="3.83203125" customWidth="1"/>
    <col min="9481" max="9481" width="3.5" customWidth="1"/>
    <col min="9482" max="9482" width="6.1640625" customWidth="1"/>
    <col min="9483" max="9483" width="3.6640625" customWidth="1"/>
    <col min="9484" max="9484" width="3.5" customWidth="1"/>
    <col min="9485" max="9486" width="5" customWidth="1"/>
    <col min="9487" max="9487" width="0" hidden="1" customWidth="1"/>
    <col min="9488" max="9488" width="5.83203125" customWidth="1"/>
    <col min="9489" max="9489" width="6" customWidth="1"/>
    <col min="9490" max="9490" width="5.33203125" customWidth="1"/>
    <col min="9729" max="9729" width="20.5" customWidth="1"/>
    <col min="9730" max="9731" width="4" customWidth="1"/>
    <col min="9732" max="9732" width="4.1640625" customWidth="1"/>
    <col min="9733" max="9733" width="4.5" customWidth="1"/>
    <col min="9734" max="9734" width="3.6640625" customWidth="1"/>
    <col min="9735" max="9735" width="4.33203125" customWidth="1"/>
    <col min="9736" max="9736" width="3.83203125" customWidth="1"/>
    <col min="9737" max="9737" width="3.5" customWidth="1"/>
    <col min="9738" max="9738" width="6.1640625" customWidth="1"/>
    <col min="9739" max="9739" width="3.6640625" customWidth="1"/>
    <col min="9740" max="9740" width="3.5" customWidth="1"/>
    <col min="9741" max="9742" width="5" customWidth="1"/>
    <col min="9743" max="9743" width="0" hidden="1" customWidth="1"/>
    <col min="9744" max="9744" width="5.83203125" customWidth="1"/>
    <col min="9745" max="9745" width="6" customWidth="1"/>
    <col min="9746" max="9746" width="5.33203125" customWidth="1"/>
    <col min="9985" max="9985" width="20.5" customWidth="1"/>
    <col min="9986" max="9987" width="4" customWidth="1"/>
    <col min="9988" max="9988" width="4.1640625" customWidth="1"/>
    <col min="9989" max="9989" width="4.5" customWidth="1"/>
    <col min="9990" max="9990" width="3.6640625" customWidth="1"/>
    <col min="9991" max="9991" width="4.33203125" customWidth="1"/>
    <col min="9992" max="9992" width="3.83203125" customWidth="1"/>
    <col min="9993" max="9993" width="3.5" customWidth="1"/>
    <col min="9994" max="9994" width="6.1640625" customWidth="1"/>
    <col min="9995" max="9995" width="3.6640625" customWidth="1"/>
    <col min="9996" max="9996" width="3.5" customWidth="1"/>
    <col min="9997" max="9998" width="5" customWidth="1"/>
    <col min="9999" max="9999" width="0" hidden="1" customWidth="1"/>
    <col min="10000" max="10000" width="5.83203125" customWidth="1"/>
    <col min="10001" max="10001" width="6" customWidth="1"/>
    <col min="10002" max="10002" width="5.33203125" customWidth="1"/>
    <col min="10241" max="10241" width="20.5" customWidth="1"/>
    <col min="10242" max="10243" width="4" customWidth="1"/>
    <col min="10244" max="10244" width="4.1640625" customWidth="1"/>
    <col min="10245" max="10245" width="4.5" customWidth="1"/>
    <col min="10246" max="10246" width="3.6640625" customWidth="1"/>
    <col min="10247" max="10247" width="4.33203125" customWidth="1"/>
    <col min="10248" max="10248" width="3.83203125" customWidth="1"/>
    <col min="10249" max="10249" width="3.5" customWidth="1"/>
    <col min="10250" max="10250" width="6.1640625" customWidth="1"/>
    <col min="10251" max="10251" width="3.6640625" customWidth="1"/>
    <col min="10252" max="10252" width="3.5" customWidth="1"/>
    <col min="10253" max="10254" width="5" customWidth="1"/>
    <col min="10255" max="10255" width="0" hidden="1" customWidth="1"/>
    <col min="10256" max="10256" width="5.83203125" customWidth="1"/>
    <col min="10257" max="10257" width="6" customWidth="1"/>
    <col min="10258" max="10258" width="5.33203125" customWidth="1"/>
    <col min="10497" max="10497" width="20.5" customWidth="1"/>
    <col min="10498" max="10499" width="4" customWidth="1"/>
    <col min="10500" max="10500" width="4.1640625" customWidth="1"/>
    <col min="10501" max="10501" width="4.5" customWidth="1"/>
    <col min="10502" max="10502" width="3.6640625" customWidth="1"/>
    <col min="10503" max="10503" width="4.33203125" customWidth="1"/>
    <col min="10504" max="10504" width="3.83203125" customWidth="1"/>
    <col min="10505" max="10505" width="3.5" customWidth="1"/>
    <col min="10506" max="10506" width="6.1640625" customWidth="1"/>
    <col min="10507" max="10507" width="3.6640625" customWidth="1"/>
    <col min="10508" max="10508" width="3.5" customWidth="1"/>
    <col min="10509" max="10510" width="5" customWidth="1"/>
    <col min="10511" max="10511" width="0" hidden="1" customWidth="1"/>
    <col min="10512" max="10512" width="5.83203125" customWidth="1"/>
    <col min="10513" max="10513" width="6" customWidth="1"/>
    <col min="10514" max="10514" width="5.33203125" customWidth="1"/>
    <col min="10753" max="10753" width="20.5" customWidth="1"/>
    <col min="10754" max="10755" width="4" customWidth="1"/>
    <col min="10756" max="10756" width="4.1640625" customWidth="1"/>
    <col min="10757" max="10757" width="4.5" customWidth="1"/>
    <col min="10758" max="10758" width="3.6640625" customWidth="1"/>
    <col min="10759" max="10759" width="4.33203125" customWidth="1"/>
    <col min="10760" max="10760" width="3.83203125" customWidth="1"/>
    <col min="10761" max="10761" width="3.5" customWidth="1"/>
    <col min="10762" max="10762" width="6.1640625" customWidth="1"/>
    <col min="10763" max="10763" width="3.6640625" customWidth="1"/>
    <col min="10764" max="10764" width="3.5" customWidth="1"/>
    <col min="10765" max="10766" width="5" customWidth="1"/>
    <col min="10767" max="10767" width="0" hidden="1" customWidth="1"/>
    <col min="10768" max="10768" width="5.83203125" customWidth="1"/>
    <col min="10769" max="10769" width="6" customWidth="1"/>
    <col min="10770" max="10770" width="5.33203125" customWidth="1"/>
    <col min="11009" max="11009" width="20.5" customWidth="1"/>
    <col min="11010" max="11011" width="4" customWidth="1"/>
    <col min="11012" max="11012" width="4.1640625" customWidth="1"/>
    <col min="11013" max="11013" width="4.5" customWidth="1"/>
    <col min="11014" max="11014" width="3.6640625" customWidth="1"/>
    <col min="11015" max="11015" width="4.33203125" customWidth="1"/>
    <col min="11016" max="11016" width="3.83203125" customWidth="1"/>
    <col min="11017" max="11017" width="3.5" customWidth="1"/>
    <col min="11018" max="11018" width="6.1640625" customWidth="1"/>
    <col min="11019" max="11019" width="3.6640625" customWidth="1"/>
    <col min="11020" max="11020" width="3.5" customWidth="1"/>
    <col min="11021" max="11022" width="5" customWidth="1"/>
    <col min="11023" max="11023" width="0" hidden="1" customWidth="1"/>
    <col min="11024" max="11024" width="5.83203125" customWidth="1"/>
    <col min="11025" max="11025" width="6" customWidth="1"/>
    <col min="11026" max="11026" width="5.33203125" customWidth="1"/>
    <col min="11265" max="11265" width="20.5" customWidth="1"/>
    <col min="11266" max="11267" width="4" customWidth="1"/>
    <col min="11268" max="11268" width="4.1640625" customWidth="1"/>
    <col min="11269" max="11269" width="4.5" customWidth="1"/>
    <col min="11270" max="11270" width="3.6640625" customWidth="1"/>
    <col min="11271" max="11271" width="4.33203125" customWidth="1"/>
    <col min="11272" max="11272" width="3.83203125" customWidth="1"/>
    <col min="11273" max="11273" width="3.5" customWidth="1"/>
    <col min="11274" max="11274" width="6.1640625" customWidth="1"/>
    <col min="11275" max="11275" width="3.6640625" customWidth="1"/>
    <col min="11276" max="11276" width="3.5" customWidth="1"/>
    <col min="11277" max="11278" width="5" customWidth="1"/>
    <col min="11279" max="11279" width="0" hidden="1" customWidth="1"/>
    <col min="11280" max="11280" width="5.83203125" customWidth="1"/>
    <col min="11281" max="11281" width="6" customWidth="1"/>
    <col min="11282" max="11282" width="5.33203125" customWidth="1"/>
    <col min="11521" max="11521" width="20.5" customWidth="1"/>
    <col min="11522" max="11523" width="4" customWidth="1"/>
    <col min="11524" max="11524" width="4.1640625" customWidth="1"/>
    <col min="11525" max="11525" width="4.5" customWidth="1"/>
    <col min="11526" max="11526" width="3.6640625" customWidth="1"/>
    <col min="11527" max="11527" width="4.33203125" customWidth="1"/>
    <col min="11528" max="11528" width="3.83203125" customWidth="1"/>
    <col min="11529" max="11529" width="3.5" customWidth="1"/>
    <col min="11530" max="11530" width="6.1640625" customWidth="1"/>
    <col min="11531" max="11531" width="3.6640625" customWidth="1"/>
    <col min="11532" max="11532" width="3.5" customWidth="1"/>
    <col min="11533" max="11534" width="5" customWidth="1"/>
    <col min="11535" max="11535" width="0" hidden="1" customWidth="1"/>
    <col min="11536" max="11536" width="5.83203125" customWidth="1"/>
    <col min="11537" max="11537" width="6" customWidth="1"/>
    <col min="11538" max="11538" width="5.33203125" customWidth="1"/>
    <col min="11777" max="11777" width="20.5" customWidth="1"/>
    <col min="11778" max="11779" width="4" customWidth="1"/>
    <col min="11780" max="11780" width="4.1640625" customWidth="1"/>
    <col min="11781" max="11781" width="4.5" customWidth="1"/>
    <col min="11782" max="11782" width="3.6640625" customWidth="1"/>
    <col min="11783" max="11783" width="4.33203125" customWidth="1"/>
    <col min="11784" max="11784" width="3.83203125" customWidth="1"/>
    <col min="11785" max="11785" width="3.5" customWidth="1"/>
    <col min="11786" max="11786" width="6.1640625" customWidth="1"/>
    <col min="11787" max="11787" width="3.6640625" customWidth="1"/>
    <col min="11788" max="11788" width="3.5" customWidth="1"/>
    <col min="11789" max="11790" width="5" customWidth="1"/>
    <col min="11791" max="11791" width="0" hidden="1" customWidth="1"/>
    <col min="11792" max="11792" width="5.83203125" customWidth="1"/>
    <col min="11793" max="11793" width="6" customWidth="1"/>
    <col min="11794" max="11794" width="5.33203125" customWidth="1"/>
    <col min="12033" max="12033" width="20.5" customWidth="1"/>
    <col min="12034" max="12035" width="4" customWidth="1"/>
    <col min="12036" max="12036" width="4.1640625" customWidth="1"/>
    <col min="12037" max="12037" width="4.5" customWidth="1"/>
    <col min="12038" max="12038" width="3.6640625" customWidth="1"/>
    <col min="12039" max="12039" width="4.33203125" customWidth="1"/>
    <col min="12040" max="12040" width="3.83203125" customWidth="1"/>
    <col min="12041" max="12041" width="3.5" customWidth="1"/>
    <col min="12042" max="12042" width="6.1640625" customWidth="1"/>
    <col min="12043" max="12043" width="3.6640625" customWidth="1"/>
    <col min="12044" max="12044" width="3.5" customWidth="1"/>
    <col min="12045" max="12046" width="5" customWidth="1"/>
    <col min="12047" max="12047" width="0" hidden="1" customWidth="1"/>
    <col min="12048" max="12048" width="5.83203125" customWidth="1"/>
    <col min="12049" max="12049" width="6" customWidth="1"/>
    <col min="12050" max="12050" width="5.33203125" customWidth="1"/>
    <col min="12289" max="12289" width="20.5" customWidth="1"/>
    <col min="12290" max="12291" width="4" customWidth="1"/>
    <col min="12292" max="12292" width="4.1640625" customWidth="1"/>
    <col min="12293" max="12293" width="4.5" customWidth="1"/>
    <col min="12294" max="12294" width="3.6640625" customWidth="1"/>
    <col min="12295" max="12295" width="4.33203125" customWidth="1"/>
    <col min="12296" max="12296" width="3.83203125" customWidth="1"/>
    <col min="12297" max="12297" width="3.5" customWidth="1"/>
    <col min="12298" max="12298" width="6.1640625" customWidth="1"/>
    <col min="12299" max="12299" width="3.6640625" customWidth="1"/>
    <col min="12300" max="12300" width="3.5" customWidth="1"/>
    <col min="12301" max="12302" width="5" customWidth="1"/>
    <col min="12303" max="12303" width="0" hidden="1" customWidth="1"/>
    <col min="12304" max="12304" width="5.83203125" customWidth="1"/>
    <col min="12305" max="12305" width="6" customWidth="1"/>
    <col min="12306" max="12306" width="5.33203125" customWidth="1"/>
    <col min="12545" max="12545" width="20.5" customWidth="1"/>
    <col min="12546" max="12547" width="4" customWidth="1"/>
    <col min="12548" max="12548" width="4.1640625" customWidth="1"/>
    <col min="12549" max="12549" width="4.5" customWidth="1"/>
    <col min="12550" max="12550" width="3.6640625" customWidth="1"/>
    <col min="12551" max="12551" width="4.33203125" customWidth="1"/>
    <col min="12552" max="12552" width="3.83203125" customWidth="1"/>
    <col min="12553" max="12553" width="3.5" customWidth="1"/>
    <col min="12554" max="12554" width="6.1640625" customWidth="1"/>
    <col min="12555" max="12555" width="3.6640625" customWidth="1"/>
    <col min="12556" max="12556" width="3.5" customWidth="1"/>
    <col min="12557" max="12558" width="5" customWidth="1"/>
    <col min="12559" max="12559" width="0" hidden="1" customWidth="1"/>
    <col min="12560" max="12560" width="5.83203125" customWidth="1"/>
    <col min="12561" max="12561" width="6" customWidth="1"/>
    <col min="12562" max="12562" width="5.33203125" customWidth="1"/>
    <col min="12801" max="12801" width="20.5" customWidth="1"/>
    <col min="12802" max="12803" width="4" customWidth="1"/>
    <col min="12804" max="12804" width="4.1640625" customWidth="1"/>
    <col min="12805" max="12805" width="4.5" customWidth="1"/>
    <col min="12806" max="12806" width="3.6640625" customWidth="1"/>
    <col min="12807" max="12807" width="4.33203125" customWidth="1"/>
    <col min="12808" max="12808" width="3.83203125" customWidth="1"/>
    <col min="12809" max="12809" width="3.5" customWidth="1"/>
    <col min="12810" max="12810" width="6.1640625" customWidth="1"/>
    <col min="12811" max="12811" width="3.6640625" customWidth="1"/>
    <col min="12812" max="12812" width="3.5" customWidth="1"/>
    <col min="12813" max="12814" width="5" customWidth="1"/>
    <col min="12815" max="12815" width="0" hidden="1" customWidth="1"/>
    <col min="12816" max="12816" width="5.83203125" customWidth="1"/>
    <col min="12817" max="12817" width="6" customWidth="1"/>
    <col min="12818" max="12818" width="5.33203125" customWidth="1"/>
    <col min="13057" max="13057" width="20.5" customWidth="1"/>
    <col min="13058" max="13059" width="4" customWidth="1"/>
    <col min="13060" max="13060" width="4.1640625" customWidth="1"/>
    <col min="13061" max="13061" width="4.5" customWidth="1"/>
    <col min="13062" max="13062" width="3.6640625" customWidth="1"/>
    <col min="13063" max="13063" width="4.33203125" customWidth="1"/>
    <col min="13064" max="13064" width="3.83203125" customWidth="1"/>
    <col min="13065" max="13065" width="3.5" customWidth="1"/>
    <col min="13066" max="13066" width="6.1640625" customWidth="1"/>
    <col min="13067" max="13067" width="3.6640625" customWidth="1"/>
    <col min="13068" max="13068" width="3.5" customWidth="1"/>
    <col min="13069" max="13070" width="5" customWidth="1"/>
    <col min="13071" max="13071" width="0" hidden="1" customWidth="1"/>
    <col min="13072" max="13072" width="5.83203125" customWidth="1"/>
    <col min="13073" max="13073" width="6" customWidth="1"/>
    <col min="13074" max="13074" width="5.33203125" customWidth="1"/>
    <col min="13313" max="13313" width="20.5" customWidth="1"/>
    <col min="13314" max="13315" width="4" customWidth="1"/>
    <col min="13316" max="13316" width="4.1640625" customWidth="1"/>
    <col min="13317" max="13317" width="4.5" customWidth="1"/>
    <col min="13318" max="13318" width="3.6640625" customWidth="1"/>
    <col min="13319" max="13319" width="4.33203125" customWidth="1"/>
    <col min="13320" max="13320" width="3.83203125" customWidth="1"/>
    <col min="13321" max="13321" width="3.5" customWidth="1"/>
    <col min="13322" max="13322" width="6.1640625" customWidth="1"/>
    <col min="13323" max="13323" width="3.6640625" customWidth="1"/>
    <col min="13324" max="13324" width="3.5" customWidth="1"/>
    <col min="13325" max="13326" width="5" customWidth="1"/>
    <col min="13327" max="13327" width="0" hidden="1" customWidth="1"/>
    <col min="13328" max="13328" width="5.83203125" customWidth="1"/>
    <col min="13329" max="13329" width="6" customWidth="1"/>
    <col min="13330" max="13330" width="5.33203125" customWidth="1"/>
    <col min="13569" max="13569" width="20.5" customWidth="1"/>
    <col min="13570" max="13571" width="4" customWidth="1"/>
    <col min="13572" max="13572" width="4.1640625" customWidth="1"/>
    <col min="13573" max="13573" width="4.5" customWidth="1"/>
    <col min="13574" max="13574" width="3.6640625" customWidth="1"/>
    <col min="13575" max="13575" width="4.33203125" customWidth="1"/>
    <col min="13576" max="13576" width="3.83203125" customWidth="1"/>
    <col min="13577" max="13577" width="3.5" customWidth="1"/>
    <col min="13578" max="13578" width="6.1640625" customWidth="1"/>
    <col min="13579" max="13579" width="3.6640625" customWidth="1"/>
    <col min="13580" max="13580" width="3.5" customWidth="1"/>
    <col min="13581" max="13582" width="5" customWidth="1"/>
    <col min="13583" max="13583" width="0" hidden="1" customWidth="1"/>
    <col min="13584" max="13584" width="5.83203125" customWidth="1"/>
    <col min="13585" max="13585" width="6" customWidth="1"/>
    <col min="13586" max="13586" width="5.33203125" customWidth="1"/>
    <col min="13825" max="13825" width="20.5" customWidth="1"/>
    <col min="13826" max="13827" width="4" customWidth="1"/>
    <col min="13828" max="13828" width="4.1640625" customWidth="1"/>
    <col min="13829" max="13829" width="4.5" customWidth="1"/>
    <col min="13830" max="13830" width="3.6640625" customWidth="1"/>
    <col min="13831" max="13831" width="4.33203125" customWidth="1"/>
    <col min="13832" max="13832" width="3.83203125" customWidth="1"/>
    <col min="13833" max="13833" width="3.5" customWidth="1"/>
    <col min="13834" max="13834" width="6.1640625" customWidth="1"/>
    <col min="13835" max="13835" width="3.6640625" customWidth="1"/>
    <col min="13836" max="13836" width="3.5" customWidth="1"/>
    <col min="13837" max="13838" width="5" customWidth="1"/>
    <col min="13839" max="13839" width="0" hidden="1" customWidth="1"/>
    <col min="13840" max="13840" width="5.83203125" customWidth="1"/>
    <col min="13841" max="13841" width="6" customWidth="1"/>
    <col min="13842" max="13842" width="5.33203125" customWidth="1"/>
    <col min="14081" max="14081" width="20.5" customWidth="1"/>
    <col min="14082" max="14083" width="4" customWidth="1"/>
    <col min="14084" max="14084" width="4.1640625" customWidth="1"/>
    <col min="14085" max="14085" width="4.5" customWidth="1"/>
    <col min="14086" max="14086" width="3.6640625" customWidth="1"/>
    <col min="14087" max="14087" width="4.33203125" customWidth="1"/>
    <col min="14088" max="14088" width="3.83203125" customWidth="1"/>
    <col min="14089" max="14089" width="3.5" customWidth="1"/>
    <col min="14090" max="14090" width="6.1640625" customWidth="1"/>
    <col min="14091" max="14091" width="3.6640625" customWidth="1"/>
    <col min="14092" max="14092" width="3.5" customWidth="1"/>
    <col min="14093" max="14094" width="5" customWidth="1"/>
    <col min="14095" max="14095" width="0" hidden="1" customWidth="1"/>
    <col min="14096" max="14096" width="5.83203125" customWidth="1"/>
    <col min="14097" max="14097" width="6" customWidth="1"/>
    <col min="14098" max="14098" width="5.33203125" customWidth="1"/>
    <col min="14337" max="14337" width="20.5" customWidth="1"/>
    <col min="14338" max="14339" width="4" customWidth="1"/>
    <col min="14340" max="14340" width="4.1640625" customWidth="1"/>
    <col min="14341" max="14341" width="4.5" customWidth="1"/>
    <col min="14342" max="14342" width="3.6640625" customWidth="1"/>
    <col min="14343" max="14343" width="4.33203125" customWidth="1"/>
    <col min="14344" max="14344" width="3.83203125" customWidth="1"/>
    <col min="14345" max="14345" width="3.5" customWidth="1"/>
    <col min="14346" max="14346" width="6.1640625" customWidth="1"/>
    <col min="14347" max="14347" width="3.6640625" customWidth="1"/>
    <col min="14348" max="14348" width="3.5" customWidth="1"/>
    <col min="14349" max="14350" width="5" customWidth="1"/>
    <col min="14351" max="14351" width="0" hidden="1" customWidth="1"/>
    <col min="14352" max="14352" width="5.83203125" customWidth="1"/>
    <col min="14353" max="14353" width="6" customWidth="1"/>
    <col min="14354" max="14354" width="5.33203125" customWidth="1"/>
    <col min="14593" max="14593" width="20.5" customWidth="1"/>
    <col min="14594" max="14595" width="4" customWidth="1"/>
    <col min="14596" max="14596" width="4.1640625" customWidth="1"/>
    <col min="14597" max="14597" width="4.5" customWidth="1"/>
    <col min="14598" max="14598" width="3.6640625" customWidth="1"/>
    <col min="14599" max="14599" width="4.33203125" customWidth="1"/>
    <col min="14600" max="14600" width="3.83203125" customWidth="1"/>
    <col min="14601" max="14601" width="3.5" customWidth="1"/>
    <col min="14602" max="14602" width="6.1640625" customWidth="1"/>
    <col min="14603" max="14603" width="3.6640625" customWidth="1"/>
    <col min="14604" max="14604" width="3.5" customWidth="1"/>
    <col min="14605" max="14606" width="5" customWidth="1"/>
    <col min="14607" max="14607" width="0" hidden="1" customWidth="1"/>
    <col min="14608" max="14608" width="5.83203125" customWidth="1"/>
    <col min="14609" max="14609" width="6" customWidth="1"/>
    <col min="14610" max="14610" width="5.33203125" customWidth="1"/>
    <col min="14849" max="14849" width="20.5" customWidth="1"/>
    <col min="14850" max="14851" width="4" customWidth="1"/>
    <col min="14852" max="14852" width="4.1640625" customWidth="1"/>
    <col min="14853" max="14853" width="4.5" customWidth="1"/>
    <col min="14854" max="14854" width="3.6640625" customWidth="1"/>
    <col min="14855" max="14855" width="4.33203125" customWidth="1"/>
    <col min="14856" max="14856" width="3.83203125" customWidth="1"/>
    <col min="14857" max="14857" width="3.5" customWidth="1"/>
    <col min="14858" max="14858" width="6.1640625" customWidth="1"/>
    <col min="14859" max="14859" width="3.6640625" customWidth="1"/>
    <col min="14860" max="14860" width="3.5" customWidth="1"/>
    <col min="14861" max="14862" width="5" customWidth="1"/>
    <col min="14863" max="14863" width="0" hidden="1" customWidth="1"/>
    <col min="14864" max="14864" width="5.83203125" customWidth="1"/>
    <col min="14865" max="14865" width="6" customWidth="1"/>
    <col min="14866" max="14866" width="5.33203125" customWidth="1"/>
    <col min="15105" max="15105" width="20.5" customWidth="1"/>
    <col min="15106" max="15107" width="4" customWidth="1"/>
    <col min="15108" max="15108" width="4.1640625" customWidth="1"/>
    <col min="15109" max="15109" width="4.5" customWidth="1"/>
    <col min="15110" max="15110" width="3.6640625" customWidth="1"/>
    <col min="15111" max="15111" width="4.33203125" customWidth="1"/>
    <col min="15112" max="15112" width="3.83203125" customWidth="1"/>
    <col min="15113" max="15113" width="3.5" customWidth="1"/>
    <col min="15114" max="15114" width="6.1640625" customWidth="1"/>
    <col min="15115" max="15115" width="3.6640625" customWidth="1"/>
    <col min="15116" max="15116" width="3.5" customWidth="1"/>
    <col min="15117" max="15118" width="5" customWidth="1"/>
    <col min="15119" max="15119" width="0" hidden="1" customWidth="1"/>
    <col min="15120" max="15120" width="5.83203125" customWidth="1"/>
    <col min="15121" max="15121" width="6" customWidth="1"/>
    <col min="15122" max="15122" width="5.33203125" customWidth="1"/>
    <col min="15361" max="15361" width="20.5" customWidth="1"/>
    <col min="15362" max="15363" width="4" customWidth="1"/>
    <col min="15364" max="15364" width="4.1640625" customWidth="1"/>
    <col min="15365" max="15365" width="4.5" customWidth="1"/>
    <col min="15366" max="15366" width="3.6640625" customWidth="1"/>
    <col min="15367" max="15367" width="4.33203125" customWidth="1"/>
    <col min="15368" max="15368" width="3.83203125" customWidth="1"/>
    <col min="15369" max="15369" width="3.5" customWidth="1"/>
    <col min="15370" max="15370" width="6.1640625" customWidth="1"/>
    <col min="15371" max="15371" width="3.6640625" customWidth="1"/>
    <col min="15372" max="15372" width="3.5" customWidth="1"/>
    <col min="15373" max="15374" width="5" customWidth="1"/>
    <col min="15375" max="15375" width="0" hidden="1" customWidth="1"/>
    <col min="15376" max="15376" width="5.83203125" customWidth="1"/>
    <col min="15377" max="15377" width="6" customWidth="1"/>
    <col min="15378" max="15378" width="5.33203125" customWidth="1"/>
    <col min="15617" max="15617" width="20.5" customWidth="1"/>
    <col min="15618" max="15619" width="4" customWidth="1"/>
    <col min="15620" max="15620" width="4.1640625" customWidth="1"/>
    <col min="15621" max="15621" width="4.5" customWidth="1"/>
    <col min="15622" max="15622" width="3.6640625" customWidth="1"/>
    <col min="15623" max="15623" width="4.33203125" customWidth="1"/>
    <col min="15624" max="15624" width="3.83203125" customWidth="1"/>
    <col min="15625" max="15625" width="3.5" customWidth="1"/>
    <col min="15626" max="15626" width="6.1640625" customWidth="1"/>
    <col min="15627" max="15627" width="3.6640625" customWidth="1"/>
    <col min="15628" max="15628" width="3.5" customWidth="1"/>
    <col min="15629" max="15630" width="5" customWidth="1"/>
    <col min="15631" max="15631" width="0" hidden="1" customWidth="1"/>
    <col min="15632" max="15632" width="5.83203125" customWidth="1"/>
    <col min="15633" max="15633" width="6" customWidth="1"/>
    <col min="15634" max="15634" width="5.33203125" customWidth="1"/>
    <col min="15873" max="15873" width="20.5" customWidth="1"/>
    <col min="15874" max="15875" width="4" customWidth="1"/>
    <col min="15876" max="15876" width="4.1640625" customWidth="1"/>
    <col min="15877" max="15877" width="4.5" customWidth="1"/>
    <col min="15878" max="15878" width="3.6640625" customWidth="1"/>
    <col min="15879" max="15879" width="4.33203125" customWidth="1"/>
    <col min="15880" max="15880" width="3.83203125" customWidth="1"/>
    <col min="15881" max="15881" width="3.5" customWidth="1"/>
    <col min="15882" max="15882" width="6.1640625" customWidth="1"/>
    <col min="15883" max="15883" width="3.6640625" customWidth="1"/>
    <col min="15884" max="15884" width="3.5" customWidth="1"/>
    <col min="15885" max="15886" width="5" customWidth="1"/>
    <col min="15887" max="15887" width="0" hidden="1" customWidth="1"/>
    <col min="15888" max="15888" width="5.83203125" customWidth="1"/>
    <col min="15889" max="15889" width="6" customWidth="1"/>
    <col min="15890" max="15890" width="5.33203125" customWidth="1"/>
    <col min="16129" max="16129" width="20.5" customWidth="1"/>
    <col min="16130" max="16131" width="4" customWidth="1"/>
    <col min="16132" max="16132" width="4.1640625" customWidth="1"/>
    <col min="16133" max="16133" width="4.5" customWidth="1"/>
    <col min="16134" max="16134" width="3.6640625" customWidth="1"/>
    <col min="16135" max="16135" width="4.33203125" customWidth="1"/>
    <col min="16136" max="16136" width="3.83203125" customWidth="1"/>
    <col min="16137" max="16137" width="3.5" customWidth="1"/>
    <col min="16138" max="16138" width="6.1640625" customWidth="1"/>
    <col min="16139" max="16139" width="3.6640625" customWidth="1"/>
    <col min="16140" max="16140" width="3.5" customWidth="1"/>
    <col min="16141" max="16142" width="5" customWidth="1"/>
    <col min="16143" max="16143" width="0" hidden="1" customWidth="1"/>
    <col min="16144" max="16144" width="5.83203125" customWidth="1"/>
    <col min="16145" max="16145" width="6" customWidth="1"/>
    <col min="16146" max="16146" width="5.33203125" customWidth="1"/>
  </cols>
  <sheetData>
    <row r="1" spans="1:18">
      <c r="G1" s="1" t="s">
        <v>56</v>
      </c>
      <c r="P1" s="2"/>
      <c r="Q1" s="2"/>
      <c r="R1" s="2"/>
    </row>
    <row r="2" spans="1:18">
      <c r="A2" s="1" t="s">
        <v>0</v>
      </c>
      <c r="P2" s="2"/>
      <c r="Q2" s="2"/>
      <c r="R2" s="2"/>
    </row>
    <row r="3" spans="1:18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4" t="s">
        <v>16</v>
      </c>
      <c r="Q3" s="4" t="s">
        <v>17</v>
      </c>
      <c r="R3" s="4" t="s">
        <v>18</v>
      </c>
    </row>
    <row r="4" spans="1:18">
      <c r="A4" s="19" t="s">
        <v>19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6" t="str">
        <f>IF(D4=0,"",E4/D4)</f>
        <v/>
      </c>
      <c r="Q4" s="6" t="str">
        <f>IF(D4=0,"",(H4+I4*2+J4*3+K4*4)/D4)</f>
        <v/>
      </c>
      <c r="R4" s="6" t="str">
        <f>IF(C4=0,"",(E4+L4)/C4)</f>
        <v/>
      </c>
    </row>
    <row r="5" spans="1:18">
      <c r="A5" t="s">
        <v>20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5">
        <v>0</v>
      </c>
      <c r="O5" s="5"/>
      <c r="P5" s="6" t="str">
        <f t="shared" ref="P5:P28" si="0">IF(D5=0,"",E5/D5)</f>
        <v/>
      </c>
      <c r="Q5" s="6" t="str">
        <f t="shared" ref="Q5:Q28" si="1">IF(D5=0,"",(H5+I5*2+J5*3+K5*4)/D5)</f>
        <v/>
      </c>
      <c r="R5" s="6" t="str">
        <f t="shared" ref="R5:R28" si="2">IF(C5=0,"",(E5+L5)/C5)</f>
        <v/>
      </c>
    </row>
    <row r="6" spans="1:18">
      <c r="A6" t="s">
        <v>21</v>
      </c>
      <c r="B6" s="17">
        <v>4</v>
      </c>
      <c r="C6" s="17">
        <v>16</v>
      </c>
      <c r="D6" s="17">
        <v>15</v>
      </c>
      <c r="E6" s="17">
        <v>6</v>
      </c>
      <c r="F6" s="17">
        <v>2</v>
      </c>
      <c r="G6" s="17"/>
      <c r="H6" s="17">
        <v>5</v>
      </c>
      <c r="I6" s="18"/>
      <c r="J6" s="17"/>
      <c r="K6" s="17"/>
      <c r="L6" s="17"/>
      <c r="M6" s="17">
        <v>1</v>
      </c>
      <c r="N6" s="5">
        <v>0</v>
      </c>
      <c r="O6" s="5"/>
      <c r="P6" s="6">
        <f t="shared" si="0"/>
        <v>0.4</v>
      </c>
      <c r="Q6" s="6">
        <f t="shared" si="1"/>
        <v>0.33333333333333331</v>
      </c>
      <c r="R6" s="6">
        <f t="shared" si="2"/>
        <v>0.375</v>
      </c>
    </row>
    <row r="7" spans="1:18">
      <c r="A7" t="s">
        <v>22</v>
      </c>
      <c r="B7" s="17">
        <v>4</v>
      </c>
      <c r="C7" s="17">
        <v>13</v>
      </c>
      <c r="D7" s="17">
        <v>12</v>
      </c>
      <c r="E7" s="17">
        <v>3</v>
      </c>
      <c r="F7" s="17">
        <v>2</v>
      </c>
      <c r="G7" s="17">
        <v>1</v>
      </c>
      <c r="H7" s="17">
        <v>3</v>
      </c>
      <c r="I7" s="18"/>
      <c r="J7" s="17"/>
      <c r="K7" s="17"/>
      <c r="L7" s="17">
        <v>1</v>
      </c>
      <c r="M7" s="17"/>
      <c r="N7" s="5">
        <v>0</v>
      </c>
      <c r="O7" s="5"/>
      <c r="P7" s="6">
        <f t="shared" ref="P7" si="3">IF(D7=0,"",E7/D7)</f>
        <v>0.25</v>
      </c>
      <c r="Q7" s="6">
        <f t="shared" ref="Q7" si="4">IF(D7=0,"",(H7+I7*2+J7*3+K7*4)/D7)</f>
        <v>0.25</v>
      </c>
      <c r="R7" s="6">
        <f t="shared" ref="R7" si="5">IF(C7=0,"",(E7+L7)/C7)</f>
        <v>0.30769230769230771</v>
      </c>
    </row>
    <row r="8" spans="1:18">
      <c r="A8" t="s">
        <v>23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5">
        <v>0</v>
      </c>
      <c r="O8" s="5"/>
      <c r="P8" s="6" t="str">
        <f t="shared" si="0"/>
        <v/>
      </c>
      <c r="Q8" s="6" t="str">
        <f t="shared" si="1"/>
        <v/>
      </c>
      <c r="R8" s="6" t="str">
        <f t="shared" si="2"/>
        <v/>
      </c>
    </row>
    <row r="9" spans="1:18">
      <c r="A9" t="s">
        <v>24</v>
      </c>
      <c r="B9" s="17">
        <v>3</v>
      </c>
      <c r="C9" s="17">
        <v>11</v>
      </c>
      <c r="D9" s="17">
        <v>11</v>
      </c>
      <c r="E9" s="17">
        <v>4</v>
      </c>
      <c r="F9" s="17">
        <v>2</v>
      </c>
      <c r="G9" s="17">
        <v>3</v>
      </c>
      <c r="H9" s="17">
        <v>3</v>
      </c>
      <c r="I9" s="17">
        <v>1</v>
      </c>
      <c r="J9" s="17"/>
      <c r="K9" s="17"/>
      <c r="L9" s="17"/>
      <c r="M9" s="17"/>
      <c r="N9" s="5">
        <v>0</v>
      </c>
      <c r="O9" s="5"/>
      <c r="P9" s="6">
        <f t="shared" si="0"/>
        <v>0.36363636363636365</v>
      </c>
      <c r="Q9" s="6">
        <f t="shared" si="1"/>
        <v>0.45454545454545453</v>
      </c>
      <c r="R9" s="6">
        <f t="shared" si="2"/>
        <v>0.36363636363636365</v>
      </c>
    </row>
    <row r="10" spans="1:18">
      <c r="A10" t="s">
        <v>25</v>
      </c>
      <c r="B10" s="17">
        <v>5</v>
      </c>
      <c r="C10" s="17">
        <v>16</v>
      </c>
      <c r="D10" s="17">
        <v>15</v>
      </c>
      <c r="E10" s="17">
        <v>9</v>
      </c>
      <c r="F10" s="17">
        <v>5</v>
      </c>
      <c r="G10" s="17">
        <v>2</v>
      </c>
      <c r="H10" s="17">
        <v>8</v>
      </c>
      <c r="I10" s="17">
        <v>1</v>
      </c>
      <c r="J10" s="17"/>
      <c r="K10" s="17"/>
      <c r="L10" s="17">
        <v>1</v>
      </c>
      <c r="M10" s="17"/>
      <c r="N10" s="5">
        <v>0</v>
      </c>
      <c r="O10" s="5"/>
      <c r="P10" s="6">
        <f t="shared" si="0"/>
        <v>0.6</v>
      </c>
      <c r="Q10" s="6">
        <f t="shared" si="1"/>
        <v>0.66666666666666663</v>
      </c>
      <c r="R10" s="6">
        <f t="shared" si="2"/>
        <v>0.625</v>
      </c>
    </row>
    <row r="11" spans="1:18">
      <c r="A11" t="s">
        <v>26</v>
      </c>
      <c r="B11" s="17">
        <v>5</v>
      </c>
      <c r="C11" s="17">
        <v>16</v>
      </c>
      <c r="D11" s="17">
        <v>16</v>
      </c>
      <c r="E11" s="17">
        <v>11</v>
      </c>
      <c r="F11" s="17">
        <v>3</v>
      </c>
      <c r="G11" s="17">
        <v>9</v>
      </c>
      <c r="H11" s="17">
        <v>6</v>
      </c>
      <c r="I11" s="18">
        <v>3</v>
      </c>
      <c r="J11" s="17">
        <v>1</v>
      </c>
      <c r="K11" s="17">
        <v>1</v>
      </c>
      <c r="L11" s="17"/>
      <c r="M11" s="17"/>
      <c r="N11" s="5">
        <v>0</v>
      </c>
      <c r="O11" s="5"/>
      <c r="P11" s="6">
        <f t="shared" si="0"/>
        <v>0.6875</v>
      </c>
      <c r="Q11" s="6">
        <f t="shared" si="1"/>
        <v>1.1875</v>
      </c>
      <c r="R11" s="6">
        <f t="shared" si="2"/>
        <v>0.6875</v>
      </c>
    </row>
    <row r="12" spans="1:18">
      <c r="A12" t="s">
        <v>27</v>
      </c>
      <c r="B12" s="17">
        <v>5</v>
      </c>
      <c r="C12" s="17">
        <v>16</v>
      </c>
      <c r="D12" s="17">
        <v>16</v>
      </c>
      <c r="E12" s="18">
        <v>12</v>
      </c>
      <c r="F12" s="18">
        <v>9</v>
      </c>
      <c r="G12" s="17">
        <v>7</v>
      </c>
      <c r="H12" s="17">
        <v>7</v>
      </c>
      <c r="I12" s="17">
        <v>2</v>
      </c>
      <c r="J12" s="17">
        <v>1</v>
      </c>
      <c r="K12" s="18">
        <v>2</v>
      </c>
      <c r="L12" s="17"/>
      <c r="M12" s="17"/>
      <c r="N12" s="5">
        <v>0</v>
      </c>
      <c r="O12" s="5"/>
      <c r="P12" s="6">
        <f t="shared" si="0"/>
        <v>0.75</v>
      </c>
      <c r="Q12" s="6">
        <f t="shared" si="1"/>
        <v>1.375</v>
      </c>
      <c r="R12" s="6">
        <f t="shared" si="2"/>
        <v>0.75</v>
      </c>
    </row>
    <row r="13" spans="1:18">
      <c r="A13" t="s">
        <v>68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5">
        <v>0</v>
      </c>
      <c r="O13" s="5"/>
      <c r="P13" s="6" t="str">
        <f t="shared" si="0"/>
        <v/>
      </c>
      <c r="Q13" s="6" t="str">
        <f t="shared" si="1"/>
        <v/>
      </c>
      <c r="R13" s="6" t="str">
        <f t="shared" si="2"/>
        <v/>
      </c>
    </row>
    <row r="14" spans="1:18">
      <c r="A14" s="20" t="s">
        <v>69</v>
      </c>
      <c r="B14" s="17">
        <v>1</v>
      </c>
      <c r="C14" s="17">
        <v>4</v>
      </c>
      <c r="D14" s="17">
        <v>3</v>
      </c>
      <c r="E14" s="17">
        <v>2</v>
      </c>
      <c r="F14" s="17">
        <v>1</v>
      </c>
      <c r="G14" s="17"/>
      <c r="H14" s="17">
        <v>1</v>
      </c>
      <c r="I14" s="17"/>
      <c r="J14" s="17"/>
      <c r="K14" s="17"/>
      <c r="L14" s="17">
        <v>1</v>
      </c>
      <c r="M14" s="17"/>
      <c r="N14" s="5">
        <v>0</v>
      </c>
      <c r="O14" s="5"/>
      <c r="P14" s="6">
        <f t="shared" ref="P14" si="6">IF(D14=0,"",E14/D14)</f>
        <v>0.66666666666666663</v>
      </c>
      <c r="Q14" s="6">
        <f t="shared" ref="Q14" si="7">IF(D14=0,"",(H14+I14*2+J14*3+K14*4)/D14)</f>
        <v>0.33333333333333331</v>
      </c>
      <c r="R14" s="6">
        <f t="shared" ref="R14" si="8">IF(C14=0,"",(E14+L14)/C14)</f>
        <v>0.75</v>
      </c>
    </row>
    <row r="15" spans="1:18">
      <c r="A15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17"/>
      <c r="N15" s="5">
        <v>0</v>
      </c>
      <c r="O15" s="5"/>
      <c r="P15" s="6" t="str">
        <f t="shared" si="0"/>
        <v/>
      </c>
      <c r="Q15" s="6" t="str">
        <f t="shared" si="1"/>
        <v/>
      </c>
      <c r="R15" s="6" t="str">
        <f t="shared" si="2"/>
        <v/>
      </c>
    </row>
    <row r="16" spans="1:18">
      <c r="A16" t="s">
        <v>29</v>
      </c>
      <c r="B16" s="17">
        <v>3</v>
      </c>
      <c r="C16" s="17">
        <v>11</v>
      </c>
      <c r="D16" s="17">
        <v>10</v>
      </c>
      <c r="E16" s="17">
        <v>5</v>
      </c>
      <c r="F16" s="17">
        <v>5</v>
      </c>
      <c r="G16" s="17">
        <v>3</v>
      </c>
      <c r="H16" s="17">
        <v>3</v>
      </c>
      <c r="I16" s="17">
        <v>2</v>
      </c>
      <c r="J16" s="17"/>
      <c r="K16" s="17"/>
      <c r="L16" s="17">
        <v>1</v>
      </c>
      <c r="M16" s="17"/>
      <c r="N16" s="5">
        <v>0</v>
      </c>
      <c r="O16" s="5"/>
      <c r="P16" s="6">
        <f t="shared" si="0"/>
        <v>0.5</v>
      </c>
      <c r="Q16" s="6">
        <f t="shared" si="1"/>
        <v>0.7</v>
      </c>
      <c r="R16" s="6">
        <f t="shared" si="2"/>
        <v>0.54545454545454541</v>
      </c>
    </row>
    <row r="17" spans="1:19">
      <c r="A17" t="s">
        <v>30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5">
        <v>0</v>
      </c>
      <c r="O17" s="5"/>
      <c r="P17" s="6" t="str">
        <f t="shared" si="0"/>
        <v/>
      </c>
      <c r="Q17" s="6" t="str">
        <f t="shared" si="1"/>
        <v/>
      </c>
      <c r="R17" s="6" t="str">
        <f t="shared" si="2"/>
        <v/>
      </c>
    </row>
    <row r="18" spans="1:19">
      <c r="A18" t="s">
        <v>31</v>
      </c>
      <c r="B18" s="17"/>
      <c r="C18" s="17"/>
      <c r="D18" s="17"/>
      <c r="E18" s="17"/>
      <c r="F18" s="17"/>
      <c r="G18" s="18"/>
      <c r="H18" s="17"/>
      <c r="I18" s="18"/>
      <c r="J18" s="17"/>
      <c r="K18" s="17"/>
      <c r="L18" s="17"/>
      <c r="M18" s="17"/>
      <c r="N18" s="5">
        <v>0</v>
      </c>
      <c r="O18" s="5"/>
      <c r="P18" s="6" t="str">
        <f t="shared" si="0"/>
        <v/>
      </c>
      <c r="Q18" s="6" t="str">
        <f t="shared" si="1"/>
        <v/>
      </c>
      <c r="R18" s="6" t="str">
        <f t="shared" si="2"/>
        <v/>
      </c>
    </row>
    <row r="19" spans="1:19">
      <c r="A19" t="s">
        <v>32</v>
      </c>
      <c r="B19" s="17">
        <v>2</v>
      </c>
      <c r="C19" s="17">
        <v>6</v>
      </c>
      <c r="D19" s="17">
        <v>5</v>
      </c>
      <c r="E19" s="17">
        <v>4</v>
      </c>
      <c r="F19" s="17">
        <v>2</v>
      </c>
      <c r="G19" s="17">
        <v>3</v>
      </c>
      <c r="H19" s="17">
        <v>4</v>
      </c>
      <c r="I19" s="17"/>
      <c r="J19" s="17"/>
      <c r="K19" s="17"/>
      <c r="L19" s="17">
        <v>1</v>
      </c>
      <c r="M19" s="17"/>
      <c r="N19" s="5">
        <v>0</v>
      </c>
      <c r="O19" s="5"/>
      <c r="P19" s="6">
        <f t="shared" si="0"/>
        <v>0.8</v>
      </c>
      <c r="Q19" s="6">
        <f t="shared" si="1"/>
        <v>0.8</v>
      </c>
      <c r="R19" s="6">
        <f t="shared" si="2"/>
        <v>0.83333333333333337</v>
      </c>
    </row>
    <row r="20" spans="1:19">
      <c r="A20" t="s">
        <v>33</v>
      </c>
      <c r="B20" s="17">
        <v>4</v>
      </c>
      <c r="C20" s="17">
        <v>13</v>
      </c>
      <c r="D20" s="17">
        <v>13</v>
      </c>
      <c r="E20" s="17">
        <v>10</v>
      </c>
      <c r="F20" s="17">
        <v>7</v>
      </c>
      <c r="G20" s="18">
        <v>10</v>
      </c>
      <c r="H20" s="17">
        <v>5</v>
      </c>
      <c r="I20" s="18">
        <v>3</v>
      </c>
      <c r="J20" s="17"/>
      <c r="K20" s="18">
        <v>2</v>
      </c>
      <c r="L20" s="17"/>
      <c r="M20" s="17"/>
      <c r="N20" s="5">
        <v>0</v>
      </c>
      <c r="O20" s="5"/>
      <c r="P20" s="6">
        <f t="shared" si="0"/>
        <v>0.76923076923076927</v>
      </c>
      <c r="Q20" s="6">
        <f t="shared" si="1"/>
        <v>1.4615384615384615</v>
      </c>
      <c r="R20" s="6">
        <f t="shared" si="2"/>
        <v>0.76923076923076927</v>
      </c>
    </row>
    <row r="21" spans="1:19">
      <c r="A21" t="s">
        <v>34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5">
        <v>0</v>
      </c>
      <c r="O21" s="5"/>
      <c r="P21" s="6" t="str">
        <f t="shared" ref="P21:P22" si="9">IF(D21=0,"",E21/D21)</f>
        <v/>
      </c>
      <c r="Q21" s="6" t="str">
        <f t="shared" ref="Q21:Q22" si="10">IF(D21=0,"",(H21+I21*2+J21*3+K21*4)/D21)</f>
        <v/>
      </c>
      <c r="R21" s="6" t="str">
        <f t="shared" ref="R21:R22" si="11">IF(C21=0,"",(E21+L21)/C21)</f>
        <v/>
      </c>
    </row>
    <row r="22" spans="1:19">
      <c r="A22" t="s">
        <v>65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5">
        <v>0</v>
      </c>
      <c r="O22" s="5"/>
      <c r="P22" s="6" t="str">
        <f t="shared" si="9"/>
        <v/>
      </c>
      <c r="Q22" s="6" t="str">
        <f t="shared" si="10"/>
        <v/>
      </c>
      <c r="R22" s="6" t="str">
        <f t="shared" si="11"/>
        <v/>
      </c>
    </row>
    <row r="23" spans="1:19">
      <c r="A23" t="s">
        <v>66</v>
      </c>
      <c r="B23" s="17">
        <v>2</v>
      </c>
      <c r="C23" s="17">
        <v>6</v>
      </c>
      <c r="D23" s="17">
        <v>6</v>
      </c>
      <c r="E23" s="17">
        <v>3</v>
      </c>
      <c r="F23" s="17">
        <v>2</v>
      </c>
      <c r="G23" s="17"/>
      <c r="H23" s="17">
        <v>3</v>
      </c>
      <c r="I23" s="17"/>
      <c r="J23" s="17"/>
      <c r="K23" s="17"/>
      <c r="L23" s="17"/>
      <c r="M23" s="17"/>
      <c r="N23" s="5">
        <v>0</v>
      </c>
      <c r="O23" s="5"/>
      <c r="P23" s="6">
        <f t="shared" si="0"/>
        <v>0.5</v>
      </c>
      <c r="Q23" s="6">
        <f t="shared" si="1"/>
        <v>0.5</v>
      </c>
      <c r="R23" s="6">
        <f t="shared" si="2"/>
        <v>0.5</v>
      </c>
    </row>
    <row r="24" spans="1:19">
      <c r="A24" t="s">
        <v>35</v>
      </c>
      <c r="B24" s="17">
        <v>5</v>
      </c>
      <c r="C24" s="18">
        <v>19</v>
      </c>
      <c r="D24" s="18">
        <v>19</v>
      </c>
      <c r="E24" s="17">
        <v>9</v>
      </c>
      <c r="F24" s="17">
        <v>6</v>
      </c>
      <c r="G24" s="17">
        <v>3</v>
      </c>
      <c r="H24" s="18">
        <v>9</v>
      </c>
      <c r="I24" s="17">
        <v>2</v>
      </c>
      <c r="J24" s="17"/>
      <c r="K24" s="17"/>
      <c r="L24" s="17"/>
      <c r="M24" s="17"/>
      <c r="N24" s="5">
        <v>0</v>
      </c>
      <c r="O24" s="5"/>
      <c r="P24" s="6">
        <f t="shared" si="0"/>
        <v>0.47368421052631576</v>
      </c>
      <c r="Q24" s="6">
        <f t="shared" si="1"/>
        <v>0.68421052631578949</v>
      </c>
      <c r="R24" s="6">
        <f t="shared" si="2"/>
        <v>0.47368421052631576</v>
      </c>
    </row>
    <row r="25" spans="1:19">
      <c r="A25" t="s">
        <v>36</v>
      </c>
      <c r="B25" s="17">
        <v>5</v>
      </c>
      <c r="C25" s="18">
        <v>19</v>
      </c>
      <c r="D25" s="18">
        <v>19</v>
      </c>
      <c r="E25" s="18">
        <v>12</v>
      </c>
      <c r="F25" s="17">
        <v>6</v>
      </c>
      <c r="G25" s="17">
        <v>8</v>
      </c>
      <c r="H25" s="17">
        <v>8</v>
      </c>
      <c r="I25" s="17">
        <v>2</v>
      </c>
      <c r="J25" s="17">
        <v>1</v>
      </c>
      <c r="K25" s="17">
        <v>1</v>
      </c>
      <c r="L25" s="17"/>
      <c r="M25" s="17"/>
      <c r="N25" s="5">
        <v>0</v>
      </c>
      <c r="O25" s="5"/>
      <c r="P25" s="6">
        <f t="shared" ref="P25" si="12">IF(D25=0,"",E25/D25)</f>
        <v>0.63157894736842102</v>
      </c>
      <c r="Q25" s="6">
        <f t="shared" ref="Q25" si="13">IF(D25=0,"",(H25+I25*2+J25*3+K25*4)/D25)</f>
        <v>1</v>
      </c>
      <c r="R25" s="6">
        <f t="shared" ref="R25" si="14">IF(C25=0,"",(E25+L25)/C25)</f>
        <v>0.63157894736842102</v>
      </c>
    </row>
    <row r="26" spans="1:19">
      <c r="A26" t="s">
        <v>67</v>
      </c>
      <c r="B26" s="17">
        <v>2</v>
      </c>
      <c r="C26" s="17">
        <v>6</v>
      </c>
      <c r="D26" s="17">
        <v>5</v>
      </c>
      <c r="E26" s="17">
        <v>2</v>
      </c>
      <c r="F26" s="17"/>
      <c r="G26" s="17">
        <v>2</v>
      </c>
      <c r="H26" s="17">
        <v>2</v>
      </c>
      <c r="I26" s="18"/>
      <c r="J26" s="17"/>
      <c r="K26" s="17"/>
      <c r="L26" s="17">
        <v>1</v>
      </c>
      <c r="M26" s="17"/>
      <c r="N26" s="5">
        <v>0</v>
      </c>
      <c r="O26" s="5"/>
      <c r="P26" s="6">
        <f t="shared" si="0"/>
        <v>0.4</v>
      </c>
      <c r="Q26" s="6">
        <f t="shared" si="1"/>
        <v>0.4</v>
      </c>
      <c r="R26" s="6">
        <f t="shared" si="2"/>
        <v>0.5</v>
      </c>
    </row>
    <row r="27" spans="1:19">
      <c r="A27" t="s">
        <v>37</v>
      </c>
      <c r="B27" s="17">
        <v>5</v>
      </c>
      <c r="C27" s="17">
        <v>18</v>
      </c>
      <c r="D27" s="17">
        <v>16</v>
      </c>
      <c r="E27" s="17">
        <v>10</v>
      </c>
      <c r="F27" s="17">
        <v>3</v>
      </c>
      <c r="G27" s="17">
        <v>8</v>
      </c>
      <c r="H27" s="17">
        <v>7</v>
      </c>
      <c r="I27" s="18">
        <v>3</v>
      </c>
      <c r="J27" s="17"/>
      <c r="K27" s="17"/>
      <c r="L27" s="17"/>
      <c r="M27" s="18">
        <v>2</v>
      </c>
      <c r="N27" s="5">
        <v>0</v>
      </c>
      <c r="O27" s="5"/>
      <c r="P27" s="6">
        <f t="shared" si="0"/>
        <v>0.625</v>
      </c>
      <c r="Q27" s="6">
        <f t="shared" si="1"/>
        <v>0.8125</v>
      </c>
      <c r="R27" s="6">
        <f t="shared" si="2"/>
        <v>0.55555555555555558</v>
      </c>
    </row>
    <row r="28" spans="1:19">
      <c r="A28" t="s">
        <v>38</v>
      </c>
      <c r="B28" s="17">
        <v>1</v>
      </c>
      <c r="C28" s="17">
        <v>3</v>
      </c>
      <c r="D28" s="17">
        <v>3</v>
      </c>
      <c r="E28" s="17">
        <v>1</v>
      </c>
      <c r="F28" s="17">
        <v>1</v>
      </c>
      <c r="G28" s="17"/>
      <c r="H28" s="17">
        <v>1</v>
      </c>
      <c r="I28" s="17"/>
      <c r="J28" s="17"/>
      <c r="K28" s="17"/>
      <c r="L28" s="17"/>
      <c r="M28" s="17"/>
      <c r="N28" s="5">
        <v>0</v>
      </c>
      <c r="O28" s="5"/>
      <c r="P28" s="6">
        <f t="shared" si="0"/>
        <v>0.33333333333333331</v>
      </c>
      <c r="Q28" s="6">
        <f t="shared" si="1"/>
        <v>0.33333333333333331</v>
      </c>
      <c r="R28" s="6">
        <f t="shared" si="2"/>
        <v>0.33333333333333331</v>
      </c>
    </row>
    <row r="29" spans="1:19">
      <c r="A29" t="s">
        <v>39</v>
      </c>
      <c r="B29" s="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9"/>
      <c r="Q29" s="2"/>
      <c r="R29" s="9"/>
    </row>
    <row r="30" spans="1:19">
      <c r="A30" t="s">
        <v>70</v>
      </c>
      <c r="B30" s="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9"/>
      <c r="Q30" s="2"/>
      <c r="R30" s="9"/>
    </row>
    <row r="31" spans="1:19">
      <c r="A31" s="8"/>
      <c r="M31" s="1"/>
      <c r="N31" s="1"/>
      <c r="O31" s="1"/>
      <c r="P31" s="10"/>
      <c r="Q31" s="10"/>
      <c r="R31" s="10"/>
      <c r="S31" s="1"/>
    </row>
    <row r="32" spans="1:19">
      <c r="A32" s="1" t="s">
        <v>40</v>
      </c>
      <c r="B32" s="3" t="s">
        <v>2</v>
      </c>
      <c r="C32" s="3" t="s">
        <v>41</v>
      </c>
      <c r="D32" s="3" t="s">
        <v>6</v>
      </c>
      <c r="E32" s="3" t="s">
        <v>12</v>
      </c>
      <c r="F32" s="3" t="s">
        <v>15</v>
      </c>
      <c r="G32" s="3"/>
      <c r="H32" s="5"/>
      <c r="I32" s="3"/>
      <c r="J32" s="3" t="s">
        <v>42</v>
      </c>
      <c r="K32" s="3" t="s">
        <v>43</v>
      </c>
      <c r="L32" s="3" t="s">
        <v>44</v>
      </c>
      <c r="P32" s="15"/>
      <c r="Q32" s="2"/>
      <c r="R32" s="2"/>
    </row>
    <row r="33" spans="1:20">
      <c r="A33" t="s">
        <v>27</v>
      </c>
      <c r="B33" s="5"/>
      <c r="C33" s="5">
        <v>3</v>
      </c>
      <c r="D33" s="5">
        <v>13</v>
      </c>
      <c r="E33" s="5"/>
      <c r="F33" s="5"/>
      <c r="G33" s="11"/>
      <c r="H33" s="11"/>
      <c r="I33" s="11"/>
      <c r="J33" s="5"/>
      <c r="K33" s="5"/>
      <c r="L33" s="5"/>
      <c r="P33" s="15" t="s">
        <v>45</v>
      </c>
      <c r="Q33" s="2"/>
      <c r="R33" s="2"/>
    </row>
    <row r="34" spans="1:20">
      <c r="A34" t="s">
        <v>37</v>
      </c>
      <c r="B34" s="5">
        <v>1</v>
      </c>
      <c r="C34" s="5">
        <v>10</v>
      </c>
      <c r="D34" s="5">
        <v>27</v>
      </c>
      <c r="E34" s="5"/>
      <c r="F34" s="5"/>
      <c r="G34" s="11"/>
      <c r="H34" s="11"/>
      <c r="I34" s="11"/>
      <c r="J34" s="5">
        <v>0</v>
      </c>
      <c r="K34" s="5">
        <v>1</v>
      </c>
      <c r="L34" s="5"/>
      <c r="P34" s="2"/>
      <c r="Q34" s="2"/>
      <c r="R34" s="2"/>
    </row>
    <row r="35" spans="1:20">
      <c r="A35" t="s">
        <v>29</v>
      </c>
      <c r="B35" s="5">
        <v>4</v>
      </c>
      <c r="C35" s="5">
        <v>22</v>
      </c>
      <c r="D35" s="5">
        <v>19</v>
      </c>
      <c r="E35" s="5">
        <v>3</v>
      </c>
      <c r="F35" s="5"/>
      <c r="G35" s="11"/>
      <c r="H35" s="11"/>
      <c r="I35" s="11"/>
      <c r="J35" s="5">
        <v>3</v>
      </c>
      <c r="K35" s="5">
        <v>1</v>
      </c>
      <c r="L35" s="5"/>
      <c r="P35" s="2"/>
      <c r="Q35" s="2"/>
      <c r="R35" s="2"/>
    </row>
    <row r="38" spans="1:20">
      <c r="A38" s="1" t="s">
        <v>46</v>
      </c>
      <c r="B38" s="3" t="s">
        <v>4</v>
      </c>
      <c r="C38" s="3" t="s">
        <v>5</v>
      </c>
      <c r="D38" s="3" t="s">
        <v>6</v>
      </c>
      <c r="E38" s="3" t="s">
        <v>7</v>
      </c>
      <c r="F38" s="3" t="s">
        <v>12</v>
      </c>
      <c r="G38" s="3" t="s">
        <v>15</v>
      </c>
      <c r="H38" s="3" t="s">
        <v>47</v>
      </c>
      <c r="I38" s="3"/>
      <c r="J38" s="3" t="s">
        <v>16</v>
      </c>
      <c r="K38" s="3"/>
      <c r="L38" s="3" t="s">
        <v>13</v>
      </c>
      <c r="M38" s="3"/>
      <c r="N38" s="3"/>
      <c r="O38" s="12" t="s">
        <v>48</v>
      </c>
      <c r="P38" s="4" t="s">
        <v>49</v>
      </c>
      <c r="R38" s="4" t="s">
        <v>50</v>
      </c>
      <c r="T38" s="3" t="s">
        <v>51</v>
      </c>
    </row>
    <row r="39" spans="1:20">
      <c r="A39" s="7" t="s">
        <v>91</v>
      </c>
      <c r="B39" s="5">
        <v>40</v>
      </c>
      <c r="C39" s="5">
        <v>22</v>
      </c>
      <c r="D39" s="5">
        <v>15</v>
      </c>
      <c r="E39" s="5">
        <v>15</v>
      </c>
      <c r="F39" s="5">
        <v>2</v>
      </c>
      <c r="G39" s="5"/>
      <c r="H39" s="5"/>
      <c r="J39" s="2">
        <f>IF(B39=0,"",C39/B39)</f>
        <v>0.55000000000000004</v>
      </c>
      <c r="P39" s="2" t="s">
        <v>92</v>
      </c>
      <c r="R39" s="2" t="s">
        <v>88</v>
      </c>
      <c r="T39" t="s">
        <v>88</v>
      </c>
    </row>
    <row r="40" spans="1:20">
      <c r="A40" s="7" t="s">
        <v>93</v>
      </c>
      <c r="B40" s="5">
        <v>34</v>
      </c>
      <c r="C40" s="5">
        <v>23</v>
      </c>
      <c r="D40" s="5">
        <v>15</v>
      </c>
      <c r="E40" s="5">
        <v>15</v>
      </c>
      <c r="F40" s="5"/>
      <c r="G40" s="5"/>
      <c r="H40" s="5"/>
      <c r="J40" s="2">
        <f>IF(B40=0,"",C40/B40)</f>
        <v>0.67647058823529416</v>
      </c>
      <c r="P40" s="2" t="s">
        <v>94</v>
      </c>
      <c r="R40" s="2" t="s">
        <v>95</v>
      </c>
      <c r="T40" t="s">
        <v>96</v>
      </c>
    </row>
    <row r="41" spans="1:20">
      <c r="A41" s="7" t="s">
        <v>97</v>
      </c>
      <c r="B41" s="5">
        <v>33</v>
      </c>
      <c r="C41" s="5">
        <v>17</v>
      </c>
      <c r="D41" s="5">
        <v>8</v>
      </c>
      <c r="E41" s="5">
        <v>8</v>
      </c>
      <c r="F41" s="5">
        <v>3</v>
      </c>
      <c r="G41" s="5"/>
      <c r="H41" s="5"/>
      <c r="J41" s="2">
        <f>IF(B41=0,"",C41/B41)</f>
        <v>0.51515151515151514</v>
      </c>
      <c r="L41">
        <v>1</v>
      </c>
      <c r="P41" s="2" t="s">
        <v>98</v>
      </c>
      <c r="R41" s="2" t="s">
        <v>95</v>
      </c>
      <c r="T41" t="s">
        <v>99</v>
      </c>
    </row>
    <row r="42" spans="1:20">
      <c r="A42" s="7" t="s">
        <v>100</v>
      </c>
      <c r="B42" s="5">
        <v>45</v>
      </c>
      <c r="C42" s="5">
        <v>25</v>
      </c>
      <c r="D42" s="5">
        <v>15</v>
      </c>
      <c r="E42" s="5">
        <v>15</v>
      </c>
      <c r="F42" s="5">
        <v>1</v>
      </c>
      <c r="G42" s="5"/>
      <c r="H42" s="5"/>
      <c r="J42" s="2">
        <f t="shared" ref="J42:J43" si="15">IF(B42=0,"",C42/B42)</f>
        <v>0.55555555555555558</v>
      </c>
      <c r="L42">
        <v>2</v>
      </c>
      <c r="P42" s="2" t="s">
        <v>101</v>
      </c>
      <c r="R42" s="2" t="s">
        <v>95</v>
      </c>
      <c r="T42" t="s">
        <v>102</v>
      </c>
    </row>
    <row r="43" spans="1:20">
      <c r="A43" s="7" t="s">
        <v>103</v>
      </c>
      <c r="B43" s="5">
        <v>35</v>
      </c>
      <c r="C43" s="5">
        <v>17</v>
      </c>
      <c r="D43" s="5">
        <v>6</v>
      </c>
      <c r="E43" s="5">
        <v>6</v>
      </c>
      <c r="F43" s="5">
        <v>1</v>
      </c>
      <c r="G43" s="5"/>
      <c r="H43" s="5"/>
      <c r="J43" s="2">
        <f t="shared" si="15"/>
        <v>0.48571428571428571</v>
      </c>
      <c r="P43" s="2" t="s">
        <v>104</v>
      </c>
      <c r="R43" s="2" t="s">
        <v>88</v>
      </c>
      <c r="T43" t="s">
        <v>88</v>
      </c>
    </row>
    <row r="44" spans="1:20">
      <c r="A44" s="7"/>
      <c r="B44" s="5"/>
      <c r="C44" s="5"/>
      <c r="D44" s="5"/>
      <c r="E44" s="5"/>
      <c r="F44" s="5"/>
      <c r="G44" s="5"/>
      <c r="H44" s="5"/>
      <c r="J44" s="2" t="str">
        <f t="shared" ref="J44:J45" si="16">IF(B44=0, "",C44/B44)</f>
        <v/>
      </c>
      <c r="P44" s="2"/>
      <c r="R44" s="2"/>
    </row>
    <row r="45" spans="1:20">
      <c r="A45" s="13" t="s">
        <v>53</v>
      </c>
      <c r="B45" s="1">
        <f t="shared" ref="B45:H45" si="17">SUM(B38:B44)</f>
        <v>187</v>
      </c>
      <c r="C45" s="1">
        <f t="shared" si="17"/>
        <v>104</v>
      </c>
      <c r="D45" s="1">
        <f t="shared" si="17"/>
        <v>59</v>
      </c>
      <c r="E45" s="1">
        <f t="shared" si="17"/>
        <v>59</v>
      </c>
      <c r="F45" s="1">
        <f t="shared" si="17"/>
        <v>7</v>
      </c>
      <c r="G45" s="1">
        <f t="shared" si="17"/>
        <v>0</v>
      </c>
      <c r="H45" s="1">
        <f t="shared" si="17"/>
        <v>0</v>
      </c>
      <c r="I45" s="1"/>
      <c r="J45" s="2">
        <f t="shared" si="16"/>
        <v>0.55614973262032086</v>
      </c>
      <c r="K45" s="1"/>
      <c r="L45" s="1">
        <f>SUM(L38:L44)</f>
        <v>3</v>
      </c>
      <c r="M45" s="1"/>
      <c r="P45" s="10" t="s">
        <v>105</v>
      </c>
      <c r="R45" s="2"/>
    </row>
    <row r="46" spans="1:20">
      <c r="J46" s="2"/>
      <c r="P46" s="2"/>
      <c r="R46" s="2"/>
    </row>
    <row r="47" spans="1:20">
      <c r="J47" s="2"/>
      <c r="P47" s="2"/>
      <c r="R47" s="2"/>
    </row>
    <row r="48" spans="1:20">
      <c r="A48" s="7"/>
      <c r="J48" s="2"/>
      <c r="P48" s="2"/>
      <c r="R48" s="2"/>
    </row>
    <row r="49" spans="1:18">
      <c r="A49" s="7"/>
      <c r="J49" s="2"/>
      <c r="P49" s="2"/>
      <c r="R49" s="2"/>
    </row>
    <row r="50" spans="1:18">
      <c r="A50" s="7"/>
      <c r="J50" s="2"/>
      <c r="P50" s="2"/>
      <c r="R50" s="2"/>
    </row>
    <row r="51" spans="1:18">
      <c r="A51" s="1"/>
      <c r="J51" s="2"/>
      <c r="P51" s="2"/>
      <c r="R51" s="2"/>
    </row>
    <row r="52" spans="1:18">
      <c r="A52" s="7"/>
      <c r="J52" s="2"/>
      <c r="P52" s="2"/>
      <c r="R52" s="2"/>
    </row>
    <row r="53" spans="1:18">
      <c r="A53" s="7"/>
      <c r="J53" s="2"/>
      <c r="P53" s="2"/>
      <c r="R53" s="2"/>
    </row>
    <row r="54" spans="1:18">
      <c r="A54" s="7"/>
      <c r="J54" s="2"/>
      <c r="P54" s="2"/>
      <c r="R54" s="2"/>
    </row>
    <row r="55" spans="1:18">
      <c r="A55" s="7"/>
      <c r="J55" s="2"/>
      <c r="P55" s="2"/>
      <c r="R55" s="2"/>
    </row>
    <row r="56" spans="1:18">
      <c r="A56" s="7"/>
      <c r="B56" s="1"/>
      <c r="C56" s="1"/>
      <c r="D56" s="1"/>
      <c r="E56" s="1"/>
      <c r="F56" s="1"/>
      <c r="G56" s="1"/>
      <c r="H56" s="1"/>
      <c r="I56" s="1"/>
      <c r="J56" s="10"/>
      <c r="K56" s="1"/>
      <c r="L56" s="1"/>
      <c r="M56" s="1"/>
      <c r="N56" s="1"/>
      <c r="O56" s="1"/>
      <c r="P56" s="10"/>
      <c r="Q56" s="10"/>
      <c r="R56" s="2"/>
    </row>
    <row r="57" spans="1:18">
      <c r="A57" s="13"/>
      <c r="B57" s="8"/>
      <c r="C57" s="8"/>
      <c r="D57" s="8"/>
      <c r="E57" s="8"/>
      <c r="F57" s="8"/>
      <c r="G57" s="8"/>
      <c r="H57" s="8"/>
      <c r="I57" s="8"/>
      <c r="J57" s="14"/>
      <c r="K57" s="8"/>
      <c r="L57" s="8"/>
      <c r="P57" s="2"/>
      <c r="Q57" s="2"/>
      <c r="R57" s="2"/>
    </row>
    <row r="58" spans="1:18">
      <c r="J58" s="2"/>
      <c r="P58" s="2"/>
      <c r="Q58" s="2"/>
      <c r="R58" s="2"/>
    </row>
    <row r="59" spans="1:18">
      <c r="J59" s="2"/>
      <c r="P59" s="2"/>
      <c r="Q59" s="2"/>
      <c r="R59" s="2"/>
    </row>
    <row r="60" spans="1:18">
      <c r="A60" s="1"/>
      <c r="J60" s="2"/>
      <c r="P60" s="2"/>
      <c r="Q60" s="2"/>
      <c r="R60" s="2"/>
    </row>
    <row r="61" spans="1:18">
      <c r="J61" s="2"/>
      <c r="P61" s="2"/>
      <c r="Q61" s="2"/>
      <c r="R61" s="2"/>
    </row>
    <row r="62" spans="1:18">
      <c r="J62" s="2"/>
      <c r="P62" s="2"/>
      <c r="Q62" s="2"/>
      <c r="R62" s="2"/>
    </row>
    <row r="63" spans="1:18">
      <c r="J63" s="2"/>
      <c r="P63" s="2"/>
      <c r="Q63" s="2"/>
      <c r="R63" s="2"/>
    </row>
    <row r="64" spans="1:18">
      <c r="J64" s="2"/>
      <c r="P64" s="2"/>
      <c r="Q64" s="2"/>
      <c r="R64" s="2"/>
    </row>
    <row r="65" spans="10:18">
      <c r="J65" s="2"/>
      <c r="P65" s="2"/>
      <c r="Q65" s="2"/>
      <c r="R65" s="2"/>
    </row>
    <row r="66" spans="10:18">
      <c r="J66" s="2"/>
      <c r="P66" s="2"/>
      <c r="Q66" s="2"/>
      <c r="R66" s="2"/>
    </row>
    <row r="67" spans="10:18">
      <c r="J67" s="2"/>
      <c r="P67" s="2"/>
      <c r="Q67" s="2"/>
      <c r="R67" s="2"/>
    </row>
    <row r="68" spans="10:18">
      <c r="J68" s="2"/>
      <c r="P68" s="2"/>
      <c r="Q68" s="2"/>
      <c r="R68" s="2"/>
    </row>
    <row r="69" spans="10:18">
      <c r="J69" s="2"/>
      <c r="P69" s="2"/>
      <c r="Q69" s="2"/>
      <c r="R69" s="2"/>
    </row>
    <row r="70" spans="10:18">
      <c r="J70" s="2"/>
      <c r="P70" s="2"/>
      <c r="Q70" s="2"/>
      <c r="R70" s="2"/>
    </row>
    <row r="71" spans="10:18">
      <c r="J71" s="10"/>
      <c r="K71" s="1"/>
      <c r="L71" s="1"/>
      <c r="M71" s="1"/>
      <c r="N71" s="1"/>
      <c r="O71" s="1"/>
      <c r="P71" s="10"/>
      <c r="Q71" s="10"/>
      <c r="R71" s="10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</vt:lpstr>
      <vt:lpstr>Regular Season</vt:lpstr>
      <vt:lpstr>Playoffs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Carroll, Brian</dc:creator>
  <cp:keywords/>
  <dc:description/>
  <cp:lastModifiedBy>Timothy Cura</cp:lastModifiedBy>
  <cp:revision/>
  <dcterms:created xsi:type="dcterms:W3CDTF">2014-05-09T18:24:16Z</dcterms:created>
  <dcterms:modified xsi:type="dcterms:W3CDTF">2017-07-27T01:18:12Z</dcterms:modified>
  <cp:category/>
  <cp:contentStatus/>
</cp:coreProperties>
</file>